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6.png" ContentType="image/png"/>
  <Override PartName="/xl/media/image7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OA 202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<sst xmlns="http://schemas.openxmlformats.org/spreadsheetml/2006/main" count="428" uniqueCount="355">
  <si>
    <r>
      <rPr>
        <b val="true"/>
        <sz val="11"/>
        <color rgb="FF000000"/>
        <rFont val="Calibri"/>
        <family val="0"/>
        <charset val="1"/>
      </rPr>
      <t xml:space="preserve">   </t>
    </r>
    <r>
      <rPr>
        <b val="true"/>
        <sz val="11"/>
        <rFont val="Times New Roman"/>
        <family val="1"/>
      </rPr>
      <t xml:space="preserve">MINISTÉRIO DA EDUCAÇÃO 
FUNDAÇÃO UNIVERSIDADE FEDERAL DA GRANDE DOURADOS 
 </t>
    </r>
    <r>
      <rPr>
        <b val="true"/>
        <sz val="11"/>
        <color rgb="FF000000"/>
        <rFont val="Times New Roman"/>
        <family val="1"/>
      </rPr>
      <t xml:space="preserve">Pró-Reitoria de Avaliação Institucional e Planejamento</t>
    </r>
  </si>
  <si>
    <t xml:space="preserve">PROPOSTA EXECUTIVA ORÇAMENTÁRIA 2024 -  UFGD</t>
  </si>
  <si>
    <t xml:space="preserve">Responsáveis</t>
  </si>
  <si>
    <t xml:space="preserve">ITEM</t>
  </si>
  <si>
    <t xml:space="preserve">Orçamento 2024 - Descrição da Despesa</t>
  </si>
  <si>
    <t xml:space="preserve">2024</t>
  </si>
  <si>
    <t xml:space="preserve">1.0</t>
  </si>
  <si>
    <t xml:space="preserve">Pessoal e Encargos Sociais</t>
  </si>
  <si>
    <t xml:space="preserve">PROGESP</t>
  </si>
  <si>
    <t xml:space="preserve">1.1</t>
  </si>
  <si>
    <t xml:space="preserve">Ativos Civis da União</t>
  </si>
  <si>
    <t xml:space="preserve">1.2</t>
  </si>
  <si>
    <t xml:space="preserve">Contribuição da União, de suas Autarquias e Fundações para o Custeio do Regime de Previdência dos Servidores Públicos Federais</t>
  </si>
  <si>
    <t xml:space="preserve">1.3</t>
  </si>
  <si>
    <t xml:space="preserve">Aposentadorias e Pensões Civis da União</t>
  </si>
  <si>
    <t xml:space="preserve">1.4</t>
  </si>
  <si>
    <t xml:space="preserve">Sentenças Judiciais</t>
  </si>
  <si>
    <t xml:space="preserve">2.0</t>
  </si>
  <si>
    <t xml:space="preserve">Benefícios a Servidores e PASEP</t>
  </si>
  <si>
    <t xml:space="preserve">2.1</t>
  </si>
  <si>
    <t xml:space="preserve">Benefícios Obrigatórios aos Servidores Civis, Empregados, Militares e seus Dependentes</t>
  </si>
  <si>
    <t xml:space="preserve">2.2</t>
  </si>
  <si>
    <t xml:space="preserve">Ajuda de Custo para Moradia ou Auxílio-Moradia a Agentes Públicos</t>
  </si>
  <si>
    <t xml:space="preserve">2.3</t>
  </si>
  <si>
    <t xml:space="preserve">Assistência Médica e Odontológica aos Servidores Civis, Empregados, Militares e seus Dependentes</t>
  </si>
  <si>
    <t xml:space="preserve">2.4</t>
  </si>
  <si>
    <t xml:space="preserve">PASEP</t>
  </si>
  <si>
    <t xml:space="preserve">2.5</t>
  </si>
  <si>
    <t xml:space="preserve">PASEP/HU</t>
  </si>
  <si>
    <t xml:space="preserve">3.0</t>
  </si>
  <si>
    <t xml:space="preserve">Capacitação de Servidores</t>
  </si>
  <si>
    <t xml:space="preserve">3.1</t>
  </si>
  <si>
    <t xml:space="preserve">Diárias</t>
  </si>
  <si>
    <t xml:space="preserve">3.2</t>
  </si>
  <si>
    <t xml:space="preserve">Passagens</t>
  </si>
  <si>
    <t xml:space="preserve">3.3</t>
  </si>
  <si>
    <t xml:space="preserve">Taxas de Inscrição</t>
  </si>
  <si>
    <t xml:space="preserve">3.4</t>
  </si>
  <si>
    <t xml:space="preserve">Encargos de Curso e Concurso - Capacitação</t>
  </si>
  <si>
    <t xml:space="preserve">4.0</t>
  </si>
  <si>
    <t xml:space="preserve">Assistência ao Estudante de Ensino Superior </t>
  </si>
  <si>
    <t xml:space="preserve">PROAE</t>
  </si>
  <si>
    <t xml:space="preserve">4.1</t>
  </si>
  <si>
    <t xml:space="preserve">Subsídio Restaurante Universitário - Graduação</t>
  </si>
  <si>
    <t xml:space="preserve">4.2</t>
  </si>
  <si>
    <t xml:space="preserve">Custeio Gás de Cozinha - Moradia Estudantil UFGD</t>
  </si>
  <si>
    <t xml:space="preserve">4.3</t>
  </si>
  <si>
    <t xml:space="preserve">Custeio - CEI Maria Alice Silvestre (UFGD)</t>
  </si>
  <si>
    <t xml:space="preserve">4.4</t>
  </si>
  <si>
    <t xml:space="preserve">Aquisição Kit Calouro</t>
  </si>
  <si>
    <t xml:space="preserve">4.5</t>
  </si>
  <si>
    <t xml:space="preserve">Custeio Absorventes - Projeto Dignidade Menstrual</t>
  </si>
  <si>
    <t xml:space="preserve">4.6</t>
  </si>
  <si>
    <t xml:space="preserve">Custeio - Divisão de Saúde Comunitária e Estudantil (DISCE/PROAE)</t>
  </si>
  <si>
    <t xml:space="preserve">Bolsas PNAES</t>
  </si>
  <si>
    <t xml:space="preserve">Valor R$</t>
  </si>
  <si>
    <t xml:space="preserve">Meses</t>
  </si>
  <si>
    <t xml:space="preserve">4.2.1</t>
  </si>
  <si>
    <t xml:space="preserve">Auxílio Alimentação+Auxílio Transporte</t>
  </si>
  <si>
    <t xml:space="preserve">4.2.2</t>
  </si>
  <si>
    <t xml:space="preserve">Bolsa Permanência+Auxílio Alimentação + Auxílio Transporte</t>
  </si>
  <si>
    <t xml:space="preserve">4.2.3</t>
  </si>
  <si>
    <t xml:space="preserve">Incentivo à Participação em Eventos Acadêmicos</t>
  </si>
  <si>
    <t xml:space="preserve">4.2.4</t>
  </si>
  <si>
    <t xml:space="preserve">Apoio à Mobilidade Acadêmica Internacional</t>
  </si>
  <si>
    <t xml:space="preserve">4.2.5</t>
  </si>
  <si>
    <t xml:space="preserve">Auxilio Moradia Estudantil</t>
  </si>
  <si>
    <t xml:space="preserve">4.2.6</t>
  </si>
  <si>
    <t xml:space="preserve">Auxilio Financeiro Emergencial</t>
  </si>
  <si>
    <t xml:space="preserve">4.2.7</t>
  </si>
  <si>
    <t xml:space="preserve">Auxilio Pedagógico – LÍNGUA ESTRANGEIRA</t>
  </si>
  <si>
    <t xml:space="preserve">4.2.8</t>
  </si>
  <si>
    <t xml:space="preserve">Auxilio Pedagógico Aperfeiçoamento (Monitor)</t>
  </si>
  <si>
    <t xml:space="preserve">4.2.9</t>
  </si>
  <si>
    <t xml:space="preserve">Monitor Brinquedista</t>
  </si>
  <si>
    <t xml:space="preserve">4.2.10</t>
  </si>
  <si>
    <t xml:space="preserve">Auxílio Educação Infantil </t>
  </si>
  <si>
    <t xml:space="preserve">4.2.11</t>
  </si>
  <si>
    <t xml:space="preserve">Auxílio Atenção à Saúde Mental</t>
  </si>
  <si>
    <t xml:space="preserve">4.2.12</t>
  </si>
  <si>
    <t xml:space="preserve">Auxílio Saúde Menstrual</t>
  </si>
  <si>
    <t xml:space="preserve">4.2.13</t>
  </si>
  <si>
    <t xml:space="preserve">Auxílio Artístico-cultural</t>
  </si>
  <si>
    <t xml:space="preserve">4.2.14</t>
  </si>
  <si>
    <t xml:space="preserve">PROMISSAES</t>
  </si>
  <si>
    <t xml:space="preserve">11</t>
  </si>
  <si>
    <t xml:space="preserve">12</t>
  </si>
  <si>
    <t xml:space="preserve">5.0</t>
  </si>
  <si>
    <t xml:space="preserve">Bolsas UFGD</t>
  </si>
  <si>
    <t xml:space="preserve">5.1</t>
  </si>
  <si>
    <t xml:space="preserve">Monitoria lazer e esporte </t>
  </si>
  <si>
    <t xml:space="preserve">5.2</t>
  </si>
  <si>
    <t xml:space="preserve">Programa Time UFGD</t>
  </si>
  <si>
    <t xml:space="preserve">5.3</t>
  </si>
  <si>
    <t xml:space="preserve">Incentivo a Participação em Evento esportivo</t>
  </si>
  <si>
    <t xml:space="preserve">5.4</t>
  </si>
  <si>
    <t xml:space="preserve">Auxílio Emergencial EAD</t>
  </si>
  <si>
    <t xml:space="preserve">5.5</t>
  </si>
  <si>
    <t xml:space="preserve">Auxílio Emergencial Pós-Graduação</t>
  </si>
  <si>
    <t xml:space="preserve">5.6</t>
  </si>
  <si>
    <t xml:space="preserve">Auxílio Emergencial para Estudantes em Cursos de Alternância</t>
  </si>
  <si>
    <t xml:space="preserve">5.7</t>
  </si>
  <si>
    <t xml:space="preserve">Formador Treinador</t>
  </si>
  <si>
    <t xml:space="preserve">5.8</t>
  </si>
  <si>
    <t xml:space="preserve">Formador Pedagógico</t>
  </si>
  <si>
    <t xml:space="preserve">5.9</t>
  </si>
  <si>
    <t xml:space="preserve">Formador Brinquedista</t>
  </si>
  <si>
    <t xml:space="preserve">PROEC</t>
  </si>
  <si>
    <t xml:space="preserve">5.10</t>
  </si>
  <si>
    <t xml:space="preserve">Extensão </t>
  </si>
  <si>
    <t xml:space="preserve">5.11</t>
  </si>
  <si>
    <t xml:space="preserve">Bolsa Cultura Oficinas</t>
  </si>
  <si>
    <t xml:space="preserve">5.12</t>
  </si>
  <si>
    <t xml:space="preserve">Bolsa Ensino Médio</t>
  </si>
  <si>
    <t xml:space="preserve">5.13</t>
  </si>
  <si>
    <t xml:space="preserve">Auxílio Músico</t>
  </si>
  <si>
    <t xml:space="preserve">5.14</t>
  </si>
  <si>
    <t xml:space="preserve">Pró-estágio </t>
  </si>
  <si>
    <t xml:space="preserve">5.15</t>
  </si>
  <si>
    <t xml:space="preserve">Auxílio transporte: pró-estágio</t>
  </si>
  <si>
    <t xml:space="preserve">PROGRAD</t>
  </si>
  <si>
    <t xml:space="preserve">5.16</t>
  </si>
  <si>
    <t xml:space="preserve">LIFE </t>
  </si>
  <si>
    <t xml:space="preserve">5.17</t>
  </si>
  <si>
    <t xml:space="preserve">Prolicen </t>
  </si>
  <si>
    <t xml:space="preserve">5.18</t>
  </si>
  <si>
    <t xml:space="preserve">Monitoria de Ensino </t>
  </si>
  <si>
    <t xml:space="preserve">5.19</t>
  </si>
  <si>
    <t xml:space="preserve">Monitoria Indígena </t>
  </si>
  <si>
    <t xml:space="preserve">5.20</t>
  </si>
  <si>
    <t xml:space="preserve">Monitoria EAD</t>
  </si>
  <si>
    <t xml:space="preserve">5.21</t>
  </si>
  <si>
    <t xml:space="preserve">PEG - Projeto de Ensino da Graduação </t>
  </si>
  <si>
    <t xml:space="preserve">PROPP</t>
  </si>
  <si>
    <t xml:space="preserve">5.22</t>
  </si>
  <si>
    <t xml:space="preserve">Iniciação Científica </t>
  </si>
  <si>
    <t xml:space="preserve">6.0</t>
  </si>
  <si>
    <t xml:space="preserve">Serviços Gráficos e de Publicidade</t>
  </si>
  <si>
    <t xml:space="preserve">ACS/GABINETE</t>
  </si>
  <si>
    <t xml:space="preserve">6.1</t>
  </si>
  <si>
    <t xml:space="preserve">Serviços gráficos</t>
  </si>
  <si>
    <t xml:space="preserve">CS/GABINETE</t>
  </si>
  <si>
    <t xml:space="preserve">6.2</t>
  </si>
  <si>
    <t xml:space="preserve">Comunicação Institucional/Vestibular</t>
  </si>
  <si>
    <t xml:space="preserve">6.3</t>
  </si>
  <si>
    <t xml:space="preserve">Comunicação - EBC</t>
  </si>
  <si>
    <t xml:space="preserve">7.0</t>
  </si>
  <si>
    <t xml:space="preserve">Contratos de Dedicação Exclusiva de Mão de Obra</t>
  </si>
  <si>
    <t xml:space="preserve">PU/GABINETE</t>
  </si>
  <si>
    <t xml:space="preserve">7.1</t>
  </si>
  <si>
    <t xml:space="preserve">Motoristas</t>
  </si>
  <si>
    <t xml:space="preserve">7.2</t>
  </si>
  <si>
    <t xml:space="preserve">Segurança</t>
  </si>
  <si>
    <t xml:space="preserve">7.3</t>
  </si>
  <si>
    <t xml:space="preserve">Portaria</t>
  </si>
  <si>
    <t xml:space="preserve">7.4</t>
  </si>
  <si>
    <t xml:space="preserve">Limpeza</t>
  </si>
  <si>
    <t xml:space="preserve">7.5</t>
  </si>
  <si>
    <t xml:space="preserve">Jardinagem</t>
  </si>
  <si>
    <t xml:space="preserve">7.6</t>
  </si>
  <si>
    <t xml:space="preserve">Manutenção Elétrica e Hidráulica</t>
  </si>
  <si>
    <t xml:space="preserve">7.7</t>
  </si>
  <si>
    <t xml:space="preserve">Manutenção de Instalações </t>
  </si>
  <si>
    <t xml:space="preserve">PRAD</t>
  </si>
  <si>
    <t xml:space="preserve">7.8</t>
  </si>
  <si>
    <t xml:space="preserve">Postos Almoxarifado</t>
  </si>
  <si>
    <t xml:space="preserve">FAECA/GABINETE</t>
  </si>
  <si>
    <t xml:space="preserve">7.9</t>
  </si>
  <si>
    <t xml:space="preserve">Manutenção de Serviços Rurais</t>
  </si>
  <si>
    <t xml:space="preserve">7.10</t>
  </si>
  <si>
    <t xml:space="preserve">Manutenção de ar condicionado</t>
  </si>
  <si>
    <t xml:space="preserve">8.0</t>
  </si>
  <si>
    <t xml:space="preserve">Contrato de Manutenções Diversas</t>
  </si>
  <si>
    <t xml:space="preserve">8.2</t>
  </si>
  <si>
    <t xml:space="preserve">Manutenção de Veículos </t>
  </si>
  <si>
    <t xml:space="preserve">8.3</t>
  </si>
  <si>
    <t xml:space="preserve">Manutenção de elevadores, sistemas de emergências</t>
  </si>
  <si>
    <t xml:space="preserve">8.4</t>
  </si>
  <si>
    <t xml:space="preserve">Controle de Pragas e Insetos (Desinsetização)</t>
  </si>
  <si>
    <t xml:space="preserve">8.5</t>
  </si>
  <si>
    <t xml:space="preserve">Manutenção de Máquinas Agrícolas</t>
  </si>
  <si>
    <t xml:space="preserve">8.6</t>
  </si>
  <si>
    <t xml:space="preserve">Salva-vidas </t>
  </si>
  <si>
    <t xml:space="preserve">8.7</t>
  </si>
  <si>
    <t xml:space="preserve">Arbitragem</t>
  </si>
  <si>
    <t xml:space="preserve">9.0</t>
  </si>
  <si>
    <t xml:space="preserve">Despesas Essenciais para as atividades institucionais</t>
  </si>
  <si>
    <t xml:space="preserve">9.1</t>
  </si>
  <si>
    <t xml:space="preserve">Combustível</t>
  </si>
  <si>
    <t xml:space="preserve">9.2</t>
  </si>
  <si>
    <t xml:space="preserve">Combustível - FAECA</t>
  </si>
  <si>
    <t xml:space="preserve">9.3</t>
  </si>
  <si>
    <t xml:space="preserve">Energia </t>
  </si>
  <si>
    <t xml:space="preserve">9.4</t>
  </si>
  <si>
    <t xml:space="preserve">Monitoramento do Sistema de Água</t>
  </si>
  <si>
    <t xml:space="preserve">COIN/GABINETE</t>
  </si>
  <si>
    <t xml:space="preserve">9.5</t>
  </si>
  <si>
    <t xml:space="preserve">Aluguel de Postes Concessionária</t>
  </si>
  <si>
    <t xml:space="preserve">9.6</t>
  </si>
  <si>
    <t xml:space="preserve">Água</t>
  </si>
  <si>
    <t xml:space="preserve">9.7</t>
  </si>
  <si>
    <t xml:space="preserve">Coleta e tratamento de resíduos</t>
  </si>
  <si>
    <t xml:space="preserve">COPLAN/PROAP</t>
  </si>
  <si>
    <t xml:space="preserve">9.8</t>
  </si>
  <si>
    <t xml:space="preserve">Análise de esgoto e monitoramento de poços</t>
  </si>
  <si>
    <t xml:space="preserve">9.9</t>
  </si>
  <si>
    <t xml:space="preserve">Limpeza de caixas de água e reservatório</t>
  </si>
  <si>
    <t xml:space="preserve">9.10</t>
  </si>
  <si>
    <t xml:space="preserve">Seguros</t>
  </si>
  <si>
    <t xml:space="preserve">9.11</t>
  </si>
  <si>
    <t xml:space="preserve">Correios</t>
  </si>
  <si>
    <t xml:space="preserve">9.12</t>
  </si>
  <si>
    <t xml:space="preserve">Telefonia Fixa</t>
  </si>
  <si>
    <t xml:space="preserve">9.13</t>
  </si>
  <si>
    <t xml:space="preserve">Telefonia móvel</t>
  </si>
  <si>
    <t xml:space="preserve">9.14</t>
  </si>
  <si>
    <t xml:space="preserve">Reprografia - Contrato de impressões</t>
  </si>
  <si>
    <t xml:space="preserve">10.0</t>
  </si>
  <si>
    <t xml:space="preserve">Despesas com materiais de consumo em geral</t>
  </si>
  <si>
    <t xml:space="preserve">REITORIA/GABINETE/PROAP</t>
  </si>
  <si>
    <t xml:space="preserve">10.1</t>
  </si>
  <si>
    <t xml:space="preserve">Consumo (expediente e laboratório)</t>
  </si>
  <si>
    <t xml:space="preserve">10.2</t>
  </si>
  <si>
    <t xml:space="preserve">Aulas de Campo</t>
  </si>
  <si>
    <t xml:space="preserve">10.3</t>
  </si>
  <si>
    <t xml:space="preserve">Extensão Universitária</t>
  </si>
  <si>
    <t xml:space="preserve">10.4</t>
  </si>
  <si>
    <t xml:space="preserve">Despesas com Etapas de Ensino - FAIND</t>
  </si>
  <si>
    <t xml:space="preserve">10.5</t>
  </si>
  <si>
    <t xml:space="preserve">Despesas Gerais da Unidade</t>
  </si>
  <si>
    <t xml:space="preserve">10.6</t>
  </si>
  <si>
    <t xml:space="preserve">PAP - UFGD</t>
  </si>
  <si>
    <t xml:space="preserve">10.7</t>
  </si>
  <si>
    <t xml:space="preserve">PAP - ALMOXARIFADO</t>
  </si>
  <si>
    <t xml:space="preserve">11.0</t>
  </si>
  <si>
    <t xml:space="preserve">Diárias e Passagens</t>
  </si>
  <si>
    <t xml:space="preserve">REITORIA E UNIDADES ADMINISTRATIVAS</t>
  </si>
  <si>
    <t xml:space="preserve">11.1</t>
  </si>
  <si>
    <t xml:space="preserve">Diárias e passagens - Administração/Projetos</t>
  </si>
  <si>
    <t xml:space="preserve">UNIDADES ACADÊMICAS</t>
  </si>
  <si>
    <t xml:space="preserve">11.2</t>
  </si>
  <si>
    <t xml:space="preserve">Diárias e passagens - Faculdades</t>
  </si>
  <si>
    <t xml:space="preserve">12.0</t>
  </si>
  <si>
    <t xml:space="preserve">Recursos de Projetos Específicos</t>
  </si>
  <si>
    <t xml:space="preserve">FALE</t>
  </si>
  <si>
    <t xml:space="preserve">12.1</t>
  </si>
  <si>
    <t xml:space="preserve">Idiomas sem Fronteiras</t>
  </si>
  <si>
    <t xml:space="preserve">ESAI</t>
  </si>
  <si>
    <t xml:space="preserve">12.2</t>
  </si>
  <si>
    <t xml:space="preserve">Internacionalização</t>
  </si>
  <si>
    <t xml:space="preserve">EAD</t>
  </si>
  <si>
    <t xml:space="preserve">12.3</t>
  </si>
  <si>
    <t xml:space="preserve">Educação a Distância</t>
  </si>
  <si>
    <t xml:space="preserve">13.0</t>
  </si>
  <si>
    <t xml:space="preserve">Demais serviços e contratos</t>
  </si>
  <si>
    <t xml:space="preserve">BIBLIOTECA/GABINETE</t>
  </si>
  <si>
    <t xml:space="preserve">13.1</t>
  </si>
  <si>
    <t xml:space="preserve">ABNT</t>
  </si>
  <si>
    <t xml:space="preserve">13.2</t>
  </si>
  <si>
    <t xml:space="preserve">Minha Biblioteca</t>
  </si>
  <si>
    <t xml:space="preserve">13.3</t>
  </si>
  <si>
    <t xml:space="preserve">Gerenciamento da biblioteca</t>
  </si>
  <si>
    <t xml:space="preserve">13.4</t>
  </si>
  <si>
    <t xml:space="preserve">Encargos de Curso e Concurso (Capacitações e processos seletivos) </t>
  </si>
  <si>
    <t xml:space="preserve">13.5</t>
  </si>
  <si>
    <t xml:space="preserve">Serviços de terceiro - Pessoa física (com encargos)- Centro de Seleção</t>
  </si>
  <si>
    <t xml:space="preserve">EDITORA/GABINETE</t>
  </si>
  <si>
    <t xml:space="preserve">13.6</t>
  </si>
  <si>
    <t xml:space="preserve">Serviços de editoração/e-books/diagramação</t>
  </si>
  <si>
    <t xml:space="preserve">13.7</t>
  </si>
  <si>
    <t xml:space="preserve">Software Adobe Creative</t>
  </si>
  <si>
    <t xml:space="preserve">13.8</t>
  </si>
  <si>
    <t xml:space="preserve">Programa Anti-plágio - </t>
  </si>
  <si>
    <t xml:space="preserve">13.9</t>
  </si>
  <si>
    <t xml:space="preserve">ECAD (Escritório Central de Arrecadação)</t>
  </si>
  <si>
    <t xml:space="preserve">13.10</t>
  </si>
  <si>
    <t xml:space="preserve">Emissão de Laudo Técnico de Insalubridade e Periculosidade – LTIP </t>
  </si>
  <si>
    <t xml:space="preserve">13.11</t>
  </si>
  <si>
    <t xml:space="preserve">Manutenções e Reformas </t>
  </si>
  <si>
    <t xml:space="preserve">13.12</t>
  </si>
  <si>
    <t xml:space="preserve">Contratações FUNAEPE</t>
  </si>
  <si>
    <t xml:space="preserve">13.13</t>
  </si>
  <si>
    <t xml:space="preserve">Recarga e Manutenção de Extintores</t>
  </si>
  <si>
    <t xml:space="preserve">14.0</t>
  </si>
  <si>
    <t xml:space="preserve">Emendas Parlamentares de Bancada</t>
  </si>
  <si>
    <t xml:space="preserve">14.1</t>
  </si>
  <si>
    <t xml:space="preserve">Instalação de ar condicionados</t>
  </si>
  <si>
    <t xml:space="preserve">14.2</t>
  </si>
  <si>
    <t xml:space="preserve">Manutenção de equipamentos de laboratório e comuns</t>
  </si>
  <si>
    <t xml:space="preserve">14.3</t>
  </si>
  <si>
    <t xml:space="preserve">Manutenção de Geradores</t>
  </si>
  <si>
    <t xml:space="preserve">14.4</t>
  </si>
  <si>
    <t xml:space="preserve">Manutenção de estufas</t>
  </si>
  <si>
    <t xml:space="preserve">14.5</t>
  </si>
  <si>
    <t xml:space="preserve">Locações de veículos - GABINETE/Reitoria</t>
  </si>
  <si>
    <t xml:space="preserve">14.6</t>
  </si>
  <si>
    <t xml:space="preserve">Seguro da frota da UFGD</t>
  </si>
  <si>
    <t xml:space="preserve">14.7</t>
  </si>
  <si>
    <t xml:space="preserve">Assinatura de base de dados de tabela referencial de preços para serviços e insumos de manutenção veicular</t>
  </si>
  <si>
    <t xml:space="preserve">14.8</t>
  </si>
  <si>
    <t xml:space="preserve">Execução dos Projetos de Pânico e Incêndio para regularização dos prédios</t>
  </si>
  <si>
    <t xml:space="preserve">14.9</t>
  </si>
  <si>
    <t xml:space="preserve">15.0</t>
  </si>
  <si>
    <t xml:space="preserve">Recursos Condicionados à Arrecadação Própria</t>
  </si>
  <si>
    <t xml:space="preserve">GABINETE</t>
  </si>
  <si>
    <t xml:space="preserve">15.1</t>
  </si>
  <si>
    <t xml:space="preserve">Manutenções e Reformas - Gabinete/PROAP</t>
  </si>
  <si>
    <t xml:space="preserve">15.2</t>
  </si>
  <si>
    <t xml:space="preserve">Consumo Tecnologia da Informação Consumo Almoxarifado</t>
  </si>
  <si>
    <t xml:space="preserve">15.3</t>
  </si>
  <si>
    <t xml:space="preserve">Centro de Operações de Segurança- SOC</t>
  </si>
  <si>
    <t xml:space="preserve">15.4</t>
  </si>
  <si>
    <t xml:space="preserve">Consumo/Expediente condicionado a Arrecadação - Leilão Sementes</t>
  </si>
  <si>
    <t xml:space="preserve">15.5</t>
  </si>
  <si>
    <t xml:space="preserve">Serviços de terceiro - Pessoa física (com encargos)- Condicionado a Arrecadação Centro de Formação PROEC</t>
  </si>
  <si>
    <t xml:space="preserve">REITORIA/PRAD</t>
  </si>
  <si>
    <t xml:space="preserve">15.6</t>
  </si>
  <si>
    <t xml:space="preserve">Convênios/Acordos de Cooperação/TED</t>
  </si>
  <si>
    <t xml:space="preserve">REITORIA/PROAP/PRAD</t>
  </si>
  <si>
    <t xml:space="preserve">15.7</t>
  </si>
  <si>
    <t xml:space="preserve">Outras Despesas não Previstas</t>
  </si>
  <si>
    <t xml:space="preserve">UNIDADES</t>
  </si>
  <si>
    <t xml:space="preserve">15.8</t>
  </si>
  <si>
    <t xml:space="preserve">Anuidades - Arrecadação própria</t>
  </si>
  <si>
    <t xml:space="preserve">15.9</t>
  </si>
  <si>
    <t xml:space="preserve">Licença Guarda - Chuva</t>
  </si>
  <si>
    <t xml:space="preserve">15.10</t>
  </si>
  <si>
    <t xml:space="preserve">Certificação Digital</t>
  </si>
  <si>
    <t xml:space="preserve">15.11</t>
  </si>
  <si>
    <t xml:space="preserve">Locação de Veículos</t>
  </si>
  <si>
    <t xml:space="preserve">15.12</t>
  </si>
  <si>
    <t xml:space="preserve">Projetos, Consultoria de Engenharia e fiscalização</t>
  </si>
  <si>
    <t xml:space="preserve">15.13</t>
  </si>
  <si>
    <t xml:space="preserve">Serviços de Sonorização</t>
  </si>
  <si>
    <t xml:space="preserve">15.14</t>
  </si>
  <si>
    <t xml:space="preserve">Subsidio Restaurante universitário (acompanhantes alunos-FAIND e Pós)</t>
  </si>
  <si>
    <t xml:space="preserve">15.15</t>
  </si>
  <si>
    <t xml:space="preserve">Manutenção de Equipamentos de Laboratório e de uso geral </t>
  </si>
  <si>
    <t xml:space="preserve">15.16</t>
  </si>
  <si>
    <t xml:space="preserve">Seguros de Alunos</t>
  </si>
  <si>
    <t xml:space="preserve">15.17</t>
  </si>
  <si>
    <t xml:space="preserve">Taxas Diversas</t>
  </si>
  <si>
    <t xml:space="preserve">16.0</t>
  </si>
  <si>
    <t xml:space="preserve">RECURSOS DE INVESTIMENTO -ARRECADAÇÃO E INCLUIR</t>
  </si>
  <si>
    <t xml:space="preserve">PRAD/GABINETE</t>
  </si>
  <si>
    <t xml:space="preserve">16.1</t>
  </si>
  <si>
    <t xml:space="preserve">Móveis e equipamentos - projetos e administração central</t>
  </si>
  <si>
    <t xml:space="preserve">16.2</t>
  </si>
  <si>
    <t xml:space="preserve">Móveis e equipamentos – Unidades acadêmicas</t>
  </si>
  <si>
    <t xml:space="preserve">16.3</t>
  </si>
  <si>
    <t xml:space="preserve">Obras - Emenda Parlamentar de Bancada + Recomposição</t>
  </si>
  <si>
    <t xml:space="preserve">NÚCLEOS</t>
  </si>
  <si>
    <t xml:space="preserve">16.4</t>
  </si>
  <si>
    <t xml:space="preserve">Projeto Incluir – Investimentos </t>
  </si>
  <si>
    <t xml:space="preserve">Total ( Pessoal e Encargos Sociais + Custeio + Investimento)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</si>
</sst>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[$R$-416]\ #,##0.00;[RED]\-[$R$-416]\ #,##0.00"/>
  </numFmts>
  <fonts count="1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  <font>
      <b val="true"/>
      <sz val="11"/>
      <name val="Times New Roman"/>
      <family val="1"/>
    </font>
    <font>
      <b val="true"/>
      <sz val="11"/>
      <color rgb="FF000000"/>
      <name val="Times New Roman"/>
      <family val="1"/>
    </font>
    <font>
      <b val="true"/>
      <sz val="12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sz val="12"/>
      <color rgb="FF333333"/>
      <name val="Calibri"/>
      <family val="0"/>
      <charset val="1"/>
    </font>
    <font>
      <sz val="12"/>
      <color rgb="FF222222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3" borderId="1" xfId="0" applyFont="true" applyBorder="true" applyAlignment="true" applyProtection="false">
      <alignment horizontal="right" vertical="center" textRotation="0" wrapText="true" indent="0" shrinkToFit="false" readingOrder="1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right" vertical="center" textRotation="0" wrapText="true" indent="0" shrinkToFit="false" readingOrder="1"/>
      <protection locked="true" hidden="false"/>
    </xf>
    <xf numFmtId="164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1" xfId="0" applyFont="true" applyBorder="true" applyAlignment="true" applyProtection="false">
      <alignment horizontal="right" vertical="center" textRotation="0" wrapText="true" indent="0" shrinkToFit="false" readingOrder="1"/>
      <protection locked="true" hidden="false"/>
    </xf>
    <xf numFmtId="166" fontId="8" fillId="0" borderId="1" xfId="0" applyFont="true" applyBorder="true" applyAlignment="true" applyProtection="false">
      <alignment horizontal="right" vertical="bottom" textRotation="0" wrapText="true" indent="0" shrinkToFit="false" readingOrder="1"/>
      <protection locked="true" hidden="false"/>
    </xf>
    <xf numFmtId="166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8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22222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image" Target="../media/image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69120</xdr:colOff>
      <xdr:row>0</xdr:row>
      <xdr:rowOff>1318680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0" y="0"/>
          <a:ext cx="1318680" cy="13186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5</xdr:col>
      <xdr:colOff>608040</xdr:colOff>
      <xdr:row>0</xdr:row>
      <xdr:rowOff>0</xdr:rowOff>
    </xdr:from>
    <xdr:to>
      <xdr:col>8</xdr:col>
      <xdr:colOff>1352880</xdr:colOff>
      <xdr:row>0</xdr:row>
      <xdr:rowOff>1190520</xdr:rowOff>
    </xdr:to>
    <xdr:pic>
      <xdr:nvPicPr>
        <xdr:cNvPr id="1" name="Figura 2" descr=""/>
        <xdr:cNvPicPr/>
      </xdr:nvPicPr>
      <xdr:blipFill>
        <a:blip r:embed="rId2"/>
        <a:stretch/>
      </xdr:blipFill>
      <xdr:spPr>
        <a:xfrm>
          <a:off x="7436520" y="0"/>
          <a:ext cx="2550240" cy="1190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89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C9" activeCellId="0" sqref="C9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.71"/>
    <col collapsed="false" customWidth="true" hidden="false" outlineLevel="0" max="2" min="2" style="0" width="16.81"/>
    <col collapsed="false" customWidth="true" hidden="false" outlineLevel="0" max="3" min="3" style="0" width="40.98"/>
    <col collapsed="false" customWidth="true" hidden="false" outlineLevel="0" max="4" min="4" style="0" width="10.13"/>
    <col collapsed="false" customWidth="true" hidden="false" outlineLevel="0" max="5" min="5" style="0" width="11.14"/>
    <col collapsed="false" customWidth="true" hidden="false" outlineLevel="0" max="6" min="6" style="0" width="13.29"/>
    <col collapsed="false" customWidth="true" hidden="false" outlineLevel="0" max="7" min="7" style="0" width="12.29"/>
    <col collapsed="false" customWidth="true" hidden="true" outlineLevel="0" max="8" min="8" style="0" width="19.99"/>
    <col collapsed="false" customWidth="true" hidden="false" outlineLevel="0" max="9" min="9" style="0" width="19.99"/>
    <col collapsed="false" customWidth="false" hidden="false" outlineLevel="0" max="30" min="10" style="1" width="14.43"/>
    <col collapsed="false" customWidth="true" hidden="false" outlineLevel="0" max="1024" min="1024" style="0" width="11.52"/>
  </cols>
  <sheetData>
    <row r="1" customFormat="false" ht="120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18.75" hidden="false" customHeight="true" outlineLevel="0" collapsed="false">
      <c r="A2" s="3"/>
      <c r="B2" s="3" t="s">
        <v>1</v>
      </c>
      <c r="C2" s="3"/>
      <c r="D2" s="3"/>
      <c r="E2" s="3"/>
      <c r="F2" s="3"/>
      <c r="G2" s="3"/>
      <c r="H2" s="3"/>
      <c r="I2" s="4"/>
    </row>
    <row r="3" customFormat="false" ht="26.25" hidden="false" customHeight="true" outlineLevel="0" collapsed="false">
      <c r="A3" s="3" t="s">
        <v>2</v>
      </c>
      <c r="B3" s="3" t="s">
        <v>3</v>
      </c>
      <c r="C3" s="5" t="s">
        <v>4</v>
      </c>
      <c r="D3" s="5"/>
      <c r="E3" s="5"/>
      <c r="F3" s="5"/>
      <c r="G3" s="5"/>
      <c r="H3" s="3" t="n">
        <v>2023</v>
      </c>
      <c r="I3" s="3" t="s">
        <v>5</v>
      </c>
    </row>
    <row r="4" customFormat="false" ht="30" hidden="false" customHeight="true" outlineLevel="0" collapsed="false">
      <c r="A4" s="3"/>
      <c r="B4" s="3"/>
      <c r="C4" s="5"/>
      <c r="D4" s="5"/>
      <c r="E4" s="5"/>
      <c r="F4" s="5"/>
      <c r="G4" s="5"/>
      <c r="H4" s="3"/>
      <c r="I4" s="3"/>
    </row>
    <row r="5" customFormat="false" ht="15.75" hidden="false" customHeight="true" outlineLevel="0" collapsed="false">
      <c r="A5" s="3"/>
      <c r="B5" s="3" t="s">
        <v>6</v>
      </c>
      <c r="C5" s="6" t="s">
        <v>7</v>
      </c>
      <c r="D5" s="6"/>
      <c r="E5" s="6"/>
      <c r="F5" s="6"/>
      <c r="G5" s="6"/>
      <c r="H5" s="7" t="n">
        <f aca="false">SUM(H6:H9)</f>
        <v>239455916</v>
      </c>
      <c r="I5" s="7" t="n">
        <f aca="false">SUM(I6:I9)</f>
        <v>251999288</v>
      </c>
    </row>
    <row r="6" customFormat="false" ht="15.75" hidden="false" customHeight="true" outlineLevel="0" collapsed="false">
      <c r="A6" s="8" t="s">
        <v>8</v>
      </c>
      <c r="B6" s="9" t="s">
        <v>9</v>
      </c>
      <c r="C6" s="10" t="s">
        <v>10</v>
      </c>
      <c r="D6" s="10"/>
      <c r="E6" s="10"/>
      <c r="F6" s="10"/>
      <c r="G6" s="10"/>
      <c r="H6" s="11" t="n">
        <v>182963420</v>
      </c>
      <c r="I6" s="11" t="n">
        <v>193564644</v>
      </c>
    </row>
    <row r="7" customFormat="false" ht="30.75" hidden="false" customHeight="true" outlineLevel="0" collapsed="false">
      <c r="A7" s="8"/>
      <c r="B7" s="9" t="s">
        <v>11</v>
      </c>
      <c r="C7" s="10" t="s">
        <v>12</v>
      </c>
      <c r="D7" s="10"/>
      <c r="E7" s="10"/>
      <c r="F7" s="10"/>
      <c r="G7" s="10"/>
      <c r="H7" s="11" t="n">
        <v>35323215</v>
      </c>
      <c r="I7" s="11" t="n">
        <v>37132428</v>
      </c>
    </row>
    <row r="8" customFormat="false" ht="15.75" hidden="false" customHeight="true" outlineLevel="0" collapsed="false">
      <c r="A8" s="8"/>
      <c r="B8" s="9" t="s">
        <v>13</v>
      </c>
      <c r="C8" s="10" t="s">
        <v>14</v>
      </c>
      <c r="D8" s="10"/>
      <c r="E8" s="10"/>
      <c r="F8" s="10"/>
      <c r="G8" s="10"/>
      <c r="H8" s="11" t="n">
        <f aca="false">18824470+2331811</f>
        <v>21156281</v>
      </c>
      <c r="I8" s="11" t="n">
        <v>21289216</v>
      </c>
    </row>
    <row r="9" customFormat="false" ht="15.75" hidden="false" customHeight="true" outlineLevel="0" collapsed="false">
      <c r="A9" s="8"/>
      <c r="B9" s="9" t="s">
        <v>15</v>
      </c>
      <c r="C9" s="10" t="s">
        <v>16</v>
      </c>
      <c r="D9" s="10"/>
      <c r="E9" s="10"/>
      <c r="F9" s="10"/>
      <c r="G9" s="10"/>
      <c r="H9" s="11" t="n">
        <v>13000</v>
      </c>
      <c r="I9" s="11" t="n">
        <v>13000</v>
      </c>
    </row>
    <row r="10" customFormat="false" ht="15.75" hidden="false" customHeight="true" outlineLevel="0" collapsed="false">
      <c r="A10" s="3"/>
      <c r="B10" s="3" t="s">
        <v>17</v>
      </c>
      <c r="C10" s="12" t="s">
        <v>18</v>
      </c>
      <c r="D10" s="12"/>
      <c r="E10" s="12"/>
      <c r="F10" s="12"/>
      <c r="G10" s="12"/>
      <c r="H10" s="13" t="n">
        <f aca="false">SUM(H11:H15)</f>
        <v>14646376</v>
      </c>
      <c r="I10" s="13" t="n">
        <f aca="false">SUM(I11:I15)</f>
        <v>15725602</v>
      </c>
    </row>
    <row r="11" customFormat="false" ht="29.25" hidden="false" customHeight="true" outlineLevel="0" collapsed="false">
      <c r="A11" s="8" t="s">
        <v>8</v>
      </c>
      <c r="B11" s="9" t="s">
        <v>19</v>
      </c>
      <c r="C11" s="10" t="s">
        <v>20</v>
      </c>
      <c r="D11" s="10"/>
      <c r="E11" s="10"/>
      <c r="F11" s="10"/>
      <c r="G11" s="10"/>
      <c r="H11" s="11" t="n">
        <f aca="false">944104+24757+8962830+87846</f>
        <v>10019537</v>
      </c>
      <c r="I11" s="11" t="n">
        <v>10845372</v>
      </c>
    </row>
    <row r="12" customFormat="false" ht="27" hidden="false" customHeight="true" outlineLevel="0" collapsed="false">
      <c r="A12" s="8"/>
      <c r="B12" s="9" t="s">
        <v>21</v>
      </c>
      <c r="C12" s="10" t="s">
        <v>22</v>
      </c>
      <c r="D12" s="10"/>
      <c r="E12" s="10"/>
      <c r="F12" s="10"/>
      <c r="G12" s="10"/>
      <c r="H12" s="11" t="n">
        <v>0</v>
      </c>
      <c r="I12" s="11" t="n">
        <v>0</v>
      </c>
    </row>
    <row r="13" customFormat="false" ht="30.75" hidden="false" customHeight="true" outlineLevel="0" collapsed="false">
      <c r="A13" s="8"/>
      <c r="B13" s="9" t="s">
        <v>23</v>
      </c>
      <c r="C13" s="10" t="s">
        <v>24</v>
      </c>
      <c r="D13" s="10"/>
      <c r="E13" s="10"/>
      <c r="F13" s="10"/>
      <c r="G13" s="10"/>
      <c r="H13" s="11" t="n">
        <v>2742081</v>
      </c>
      <c r="I13" s="11" t="n">
        <v>2724365</v>
      </c>
    </row>
    <row r="14" customFormat="false" ht="15.75" hidden="false" customHeight="true" outlineLevel="0" collapsed="false">
      <c r="A14" s="8"/>
      <c r="B14" s="9" t="s">
        <v>25</v>
      </c>
      <c r="C14" s="10" t="s">
        <v>26</v>
      </c>
      <c r="D14" s="10"/>
      <c r="E14" s="10"/>
      <c r="F14" s="10"/>
      <c r="G14" s="10"/>
      <c r="H14" s="11" t="n">
        <v>1623433</v>
      </c>
      <c r="I14" s="11" t="n">
        <v>1868875</v>
      </c>
    </row>
    <row r="15" customFormat="false" ht="15.75" hidden="false" customHeight="true" outlineLevel="0" collapsed="false">
      <c r="A15" s="8"/>
      <c r="B15" s="9" t="s">
        <v>27</v>
      </c>
      <c r="C15" s="10" t="s">
        <v>28</v>
      </c>
      <c r="D15" s="10"/>
      <c r="E15" s="10"/>
      <c r="F15" s="10"/>
      <c r="G15" s="10"/>
      <c r="H15" s="11" t="n">
        <v>261325</v>
      </c>
      <c r="I15" s="11" t="n">
        <v>286990</v>
      </c>
    </row>
    <row r="16" customFormat="false" ht="18" hidden="false" customHeight="true" outlineLevel="0" collapsed="false">
      <c r="A16" s="3"/>
      <c r="B16" s="3" t="s">
        <v>29</v>
      </c>
      <c r="C16" s="12" t="s">
        <v>30</v>
      </c>
      <c r="D16" s="12"/>
      <c r="E16" s="12"/>
      <c r="F16" s="12"/>
      <c r="G16" s="12"/>
      <c r="H16" s="13" t="n">
        <f aca="false">SUM(H17:H20)</f>
        <v>50000</v>
      </c>
      <c r="I16" s="13" t="n">
        <f aca="false">SUM(I17:I20)</f>
        <v>100000</v>
      </c>
    </row>
    <row r="17" customFormat="false" ht="15.75" hidden="false" customHeight="true" outlineLevel="0" collapsed="false">
      <c r="A17" s="8" t="s">
        <v>8</v>
      </c>
      <c r="B17" s="9" t="s">
        <v>31</v>
      </c>
      <c r="C17" s="10" t="s">
        <v>32</v>
      </c>
      <c r="D17" s="10"/>
      <c r="E17" s="10"/>
      <c r="F17" s="10"/>
      <c r="G17" s="10"/>
      <c r="H17" s="11" t="n">
        <v>13500</v>
      </c>
      <c r="I17" s="11" t="n">
        <v>13500</v>
      </c>
    </row>
    <row r="18" customFormat="false" ht="15.75" hidden="false" customHeight="true" outlineLevel="0" collapsed="false">
      <c r="A18" s="8"/>
      <c r="B18" s="9" t="s">
        <v>33</v>
      </c>
      <c r="C18" s="10" t="s">
        <v>34</v>
      </c>
      <c r="D18" s="10"/>
      <c r="E18" s="10"/>
      <c r="F18" s="10"/>
      <c r="G18" s="10"/>
      <c r="H18" s="11" t="n">
        <v>13500</v>
      </c>
      <c r="I18" s="11" t="n">
        <v>13500</v>
      </c>
    </row>
    <row r="19" customFormat="false" ht="15.75" hidden="false" customHeight="true" outlineLevel="0" collapsed="false">
      <c r="A19" s="8"/>
      <c r="B19" s="9" t="s">
        <v>35</v>
      </c>
      <c r="C19" s="10" t="s">
        <v>36</v>
      </c>
      <c r="D19" s="10"/>
      <c r="E19" s="10"/>
      <c r="F19" s="10"/>
      <c r="G19" s="10"/>
      <c r="H19" s="11" t="n">
        <v>5400</v>
      </c>
      <c r="I19" s="11" t="n">
        <v>23000</v>
      </c>
    </row>
    <row r="20" customFormat="false" ht="15.75" hidden="false" customHeight="true" outlineLevel="0" collapsed="false">
      <c r="A20" s="8"/>
      <c r="B20" s="9" t="s">
        <v>37</v>
      </c>
      <c r="C20" s="10" t="s">
        <v>38</v>
      </c>
      <c r="D20" s="10"/>
      <c r="E20" s="10"/>
      <c r="F20" s="10"/>
      <c r="G20" s="10"/>
      <c r="H20" s="11" t="n">
        <v>17600</v>
      </c>
      <c r="I20" s="11" t="n">
        <v>50000</v>
      </c>
    </row>
    <row r="21" customFormat="false" ht="15.75" hidden="false" customHeight="true" outlineLevel="0" collapsed="false">
      <c r="A21" s="3"/>
      <c r="B21" s="3" t="s">
        <v>39</v>
      </c>
      <c r="C21" s="12" t="s">
        <v>40</v>
      </c>
      <c r="D21" s="12"/>
      <c r="E21" s="12"/>
      <c r="F21" s="12"/>
      <c r="G21" s="12"/>
      <c r="H21" s="13" t="n">
        <f aca="false">H22+H28</f>
        <v>7983661</v>
      </c>
      <c r="I21" s="13" t="n">
        <f aca="false">I22+I23+I24+I25+I26+I27+I28</f>
        <v>9230929</v>
      </c>
    </row>
    <row r="22" customFormat="false" ht="15.75" hidden="false" customHeight="true" outlineLevel="0" collapsed="false">
      <c r="A22" s="8" t="s">
        <v>41</v>
      </c>
      <c r="B22" s="9" t="s">
        <v>42</v>
      </c>
      <c r="C22" s="10" t="s">
        <v>43</v>
      </c>
      <c r="D22" s="10"/>
      <c r="E22" s="10"/>
      <c r="F22" s="10"/>
      <c r="G22" s="10"/>
      <c r="H22" s="11" t="n">
        <v>1134677</v>
      </c>
      <c r="I22" s="14" t="n">
        <v>2956405</v>
      </c>
    </row>
    <row r="23" customFormat="false" ht="15.75" hidden="false" customHeight="true" outlineLevel="0" collapsed="false">
      <c r="A23" s="8"/>
      <c r="B23" s="9" t="s">
        <v>44</v>
      </c>
      <c r="C23" s="10" t="s">
        <v>45</v>
      </c>
      <c r="D23" s="10"/>
      <c r="E23" s="10"/>
      <c r="F23" s="10"/>
      <c r="G23" s="10"/>
      <c r="H23" s="11"/>
      <c r="I23" s="14" t="n">
        <v>10320</v>
      </c>
    </row>
    <row r="24" customFormat="false" ht="15.75" hidden="false" customHeight="true" outlineLevel="0" collapsed="false">
      <c r="A24" s="8"/>
      <c r="B24" s="9" t="s">
        <v>46</v>
      </c>
      <c r="C24" s="10" t="s">
        <v>47</v>
      </c>
      <c r="D24" s="10"/>
      <c r="E24" s="10"/>
      <c r="F24" s="10"/>
      <c r="G24" s="10"/>
      <c r="H24" s="11"/>
      <c r="I24" s="14" t="n">
        <v>3000</v>
      </c>
    </row>
    <row r="25" customFormat="false" ht="15.75" hidden="false" customHeight="true" outlineLevel="0" collapsed="false">
      <c r="A25" s="8"/>
      <c r="B25" s="9" t="s">
        <v>48</v>
      </c>
      <c r="C25" s="10" t="s">
        <v>49</v>
      </c>
      <c r="D25" s="10"/>
      <c r="E25" s="10"/>
      <c r="F25" s="10"/>
      <c r="G25" s="10"/>
      <c r="H25" s="11"/>
      <c r="I25" s="14" t="n">
        <v>110000</v>
      </c>
    </row>
    <row r="26" customFormat="false" ht="15.75" hidden="false" customHeight="true" outlineLevel="0" collapsed="false">
      <c r="A26" s="8"/>
      <c r="B26" s="9" t="s">
        <v>50</v>
      </c>
      <c r="C26" s="10" t="s">
        <v>51</v>
      </c>
      <c r="D26" s="10"/>
      <c r="E26" s="10"/>
      <c r="F26" s="10"/>
      <c r="G26" s="10"/>
      <c r="H26" s="11"/>
      <c r="I26" s="14" t="n">
        <v>45000</v>
      </c>
    </row>
    <row r="27" customFormat="false" ht="15.75" hidden="false" customHeight="true" outlineLevel="0" collapsed="false">
      <c r="A27" s="8"/>
      <c r="B27" s="9" t="s">
        <v>52</v>
      </c>
      <c r="C27" s="10" t="s">
        <v>53</v>
      </c>
      <c r="D27" s="10"/>
      <c r="E27" s="10"/>
      <c r="F27" s="10"/>
      <c r="G27" s="10"/>
      <c r="H27" s="11"/>
      <c r="I27" s="14" t="n">
        <v>24000</v>
      </c>
    </row>
    <row r="28" customFormat="false" ht="15.75" hidden="false" customHeight="true" outlineLevel="0" collapsed="false">
      <c r="A28" s="8"/>
      <c r="B28" s="3" t="s">
        <v>44</v>
      </c>
      <c r="C28" s="12" t="s">
        <v>54</v>
      </c>
      <c r="D28" s="5" t="n">
        <v>2024</v>
      </c>
      <c r="E28" s="5"/>
      <c r="F28" s="5" t="s">
        <v>55</v>
      </c>
      <c r="G28" s="5" t="s">
        <v>56</v>
      </c>
      <c r="H28" s="7" t="n">
        <f aca="false">SUM(H29:H42)</f>
        <v>6848984</v>
      </c>
      <c r="I28" s="7" t="n">
        <f aca="false">SUM(I29:I42)</f>
        <v>6082204</v>
      </c>
    </row>
    <row r="29" customFormat="false" ht="15.75" hidden="false" customHeight="true" outlineLevel="0" collapsed="false">
      <c r="A29" s="8"/>
      <c r="B29" s="9" t="s">
        <v>57</v>
      </c>
      <c r="C29" s="10" t="s">
        <v>58</v>
      </c>
      <c r="D29" s="15" t="n">
        <v>150</v>
      </c>
      <c r="E29" s="15"/>
      <c r="F29" s="16" t="n">
        <v>300</v>
      </c>
      <c r="G29" s="17" t="n">
        <v>12</v>
      </c>
      <c r="H29" s="11" t="n">
        <v>2400000</v>
      </c>
      <c r="I29" s="11" t="n">
        <f aca="false">D29*F29*G29</f>
        <v>540000</v>
      </c>
    </row>
    <row r="30" customFormat="false" ht="15.75" hidden="false" customHeight="true" outlineLevel="0" collapsed="false">
      <c r="A30" s="8"/>
      <c r="B30" s="9" t="s">
        <v>59</v>
      </c>
      <c r="C30" s="10" t="s">
        <v>60</v>
      </c>
      <c r="D30" s="15" t="n">
        <v>500</v>
      </c>
      <c r="E30" s="15"/>
      <c r="F30" s="16" t="n">
        <v>700</v>
      </c>
      <c r="G30" s="17" t="n">
        <v>12</v>
      </c>
      <c r="H30" s="11" t="n">
        <v>3840000</v>
      </c>
      <c r="I30" s="11" t="n">
        <f aca="false">D30*F30*G30</f>
        <v>4200000</v>
      </c>
    </row>
    <row r="31" customFormat="false" ht="15.75" hidden="false" customHeight="true" outlineLevel="0" collapsed="false">
      <c r="A31" s="8"/>
      <c r="B31" s="9" t="s">
        <v>61</v>
      </c>
      <c r="C31" s="10" t="s">
        <v>62</v>
      </c>
      <c r="D31" s="15" t="n">
        <v>15</v>
      </c>
      <c r="E31" s="15"/>
      <c r="F31" s="16" t="n">
        <v>1500</v>
      </c>
      <c r="G31" s="17" t="n">
        <v>1</v>
      </c>
      <c r="H31" s="11" t="n">
        <v>15000</v>
      </c>
      <c r="I31" s="11" t="n">
        <f aca="false">D31*F31*G31</f>
        <v>22500</v>
      </c>
    </row>
    <row r="32" customFormat="false" ht="31.5" hidden="false" customHeight="true" outlineLevel="0" collapsed="false">
      <c r="A32" s="8"/>
      <c r="B32" s="9" t="s">
        <v>63</v>
      </c>
      <c r="C32" s="10" t="s">
        <v>64</v>
      </c>
      <c r="D32" s="15" t="n">
        <v>2</v>
      </c>
      <c r="E32" s="15"/>
      <c r="F32" s="16" t="n">
        <v>27000</v>
      </c>
      <c r="G32" s="17" t="n">
        <v>1</v>
      </c>
      <c r="H32" s="11" t="n">
        <v>19200</v>
      </c>
      <c r="I32" s="11" t="n">
        <f aca="false">D32*F32*G32</f>
        <v>54000</v>
      </c>
    </row>
    <row r="33" customFormat="false" ht="15.75" hidden="false" customHeight="true" outlineLevel="0" collapsed="false">
      <c r="A33" s="8"/>
      <c r="B33" s="9" t="s">
        <v>65</v>
      </c>
      <c r="C33" s="10" t="s">
        <v>66</v>
      </c>
      <c r="D33" s="15" t="n">
        <v>64</v>
      </c>
      <c r="E33" s="15"/>
      <c r="F33" s="16" t="n">
        <v>200</v>
      </c>
      <c r="G33" s="17" t="n">
        <v>12</v>
      </c>
      <c r="H33" s="11" t="n">
        <v>42000</v>
      </c>
      <c r="I33" s="11" t="n">
        <f aca="false">D33*F33*G33</f>
        <v>153600</v>
      </c>
    </row>
    <row r="34" customFormat="false" ht="15.75" hidden="false" customHeight="true" outlineLevel="0" collapsed="false">
      <c r="A34" s="8"/>
      <c r="B34" s="9" t="s">
        <v>67</v>
      </c>
      <c r="C34" s="10" t="s">
        <v>68</v>
      </c>
      <c r="D34" s="15" t="n">
        <v>30</v>
      </c>
      <c r="E34" s="15"/>
      <c r="F34" s="16" t="n">
        <v>400</v>
      </c>
      <c r="G34" s="17" t="n">
        <v>3</v>
      </c>
      <c r="H34" s="11" t="n">
        <v>216000</v>
      </c>
      <c r="I34" s="11" t="n">
        <f aca="false">D34*F34*G34</f>
        <v>36000</v>
      </c>
    </row>
    <row r="35" customFormat="false" ht="15.75" hidden="false" customHeight="true" outlineLevel="0" collapsed="false">
      <c r="A35" s="8"/>
      <c r="B35" s="9" t="s">
        <v>69</v>
      </c>
      <c r="C35" s="10" t="s">
        <v>70</v>
      </c>
      <c r="D35" s="15" t="n">
        <v>50</v>
      </c>
      <c r="E35" s="15"/>
      <c r="F35" s="16" t="n">
        <v>600</v>
      </c>
      <c r="G35" s="17" t="n">
        <v>2</v>
      </c>
      <c r="H35" s="11" t="n">
        <v>36000</v>
      </c>
      <c r="I35" s="11" t="n">
        <f aca="false">D35*F35*G35</f>
        <v>60000</v>
      </c>
    </row>
    <row r="36" customFormat="false" ht="15.75" hidden="false" customHeight="true" outlineLevel="0" collapsed="false">
      <c r="A36" s="8"/>
      <c r="B36" s="9" t="s">
        <v>71</v>
      </c>
      <c r="C36" s="10" t="s">
        <v>72</v>
      </c>
      <c r="D36" s="15" t="n">
        <v>10</v>
      </c>
      <c r="E36" s="15"/>
      <c r="F36" s="16" t="n">
        <v>700</v>
      </c>
      <c r="G36" s="17" t="n">
        <v>10</v>
      </c>
      <c r="H36" s="11" t="n">
        <v>40000</v>
      </c>
      <c r="I36" s="11" t="n">
        <f aca="false">D36*F36*G36</f>
        <v>70000</v>
      </c>
    </row>
    <row r="37" customFormat="false" ht="15.75" hidden="false" customHeight="true" outlineLevel="0" collapsed="false">
      <c r="A37" s="8"/>
      <c r="B37" s="9" t="s">
        <v>73</v>
      </c>
      <c r="C37" s="10" t="s">
        <v>74</v>
      </c>
      <c r="D37" s="15" t="n">
        <v>20</v>
      </c>
      <c r="E37" s="15"/>
      <c r="F37" s="16" t="n">
        <v>800</v>
      </c>
      <c r="G37" s="17" t="n">
        <v>12</v>
      </c>
      <c r="H37" s="11" t="n">
        <v>44800</v>
      </c>
      <c r="I37" s="11" t="n">
        <f aca="false">D37*F37*G37</f>
        <v>192000</v>
      </c>
    </row>
    <row r="38" customFormat="false" ht="15.75" hidden="false" customHeight="true" outlineLevel="0" collapsed="false">
      <c r="A38" s="8"/>
      <c r="B38" s="9" t="s">
        <v>75</v>
      </c>
      <c r="C38" s="10" t="s">
        <v>76</v>
      </c>
      <c r="D38" s="15" t="n">
        <v>20</v>
      </c>
      <c r="E38" s="15"/>
      <c r="F38" s="16" t="n">
        <v>300</v>
      </c>
      <c r="G38" s="17" t="n">
        <v>10</v>
      </c>
      <c r="H38" s="11" t="n">
        <v>51200</v>
      </c>
      <c r="I38" s="11" t="n">
        <f aca="false">D38*F38*G38</f>
        <v>60000</v>
      </c>
    </row>
    <row r="39" customFormat="false" ht="15.75" hidden="false" customHeight="true" outlineLevel="0" collapsed="false">
      <c r="A39" s="8"/>
      <c r="B39" s="9" t="s">
        <v>77</v>
      </c>
      <c r="C39" s="10" t="s">
        <v>78</v>
      </c>
      <c r="D39" s="15" t="n">
        <v>120</v>
      </c>
      <c r="E39" s="15"/>
      <c r="F39" s="16" t="n">
        <v>350</v>
      </c>
      <c r="G39" s="17" t="n">
        <v>12</v>
      </c>
      <c r="H39" s="11" t="n">
        <v>36000</v>
      </c>
      <c r="I39" s="11" t="n">
        <f aca="false">D39*F39*G39</f>
        <v>504000</v>
      </c>
    </row>
    <row r="40" customFormat="false" ht="15.75" hidden="false" customHeight="true" outlineLevel="0" collapsed="false">
      <c r="A40" s="8"/>
      <c r="B40" s="9" t="s">
        <v>79</v>
      </c>
      <c r="C40" s="10" t="s">
        <v>80</v>
      </c>
      <c r="D40" s="15" t="n">
        <v>300</v>
      </c>
      <c r="E40" s="15"/>
      <c r="F40" s="16" t="n">
        <v>120</v>
      </c>
      <c r="G40" s="17" t="n">
        <v>2</v>
      </c>
      <c r="H40" s="11" t="n">
        <v>44784</v>
      </c>
      <c r="I40" s="11" t="n">
        <f aca="false">D40*F40*G40</f>
        <v>72000</v>
      </c>
    </row>
    <row r="41" customFormat="false" ht="15.75" hidden="false" customHeight="true" outlineLevel="0" collapsed="false">
      <c r="A41" s="8"/>
      <c r="B41" s="9" t="s">
        <v>81</v>
      </c>
      <c r="C41" s="10" t="s">
        <v>82</v>
      </c>
      <c r="D41" s="15" t="n">
        <v>18</v>
      </c>
      <c r="E41" s="15"/>
      <c r="F41" s="16" t="n">
        <v>2000</v>
      </c>
      <c r="G41" s="17" t="n">
        <v>1</v>
      </c>
      <c r="H41" s="11" t="n">
        <v>48000</v>
      </c>
      <c r="I41" s="11" t="n">
        <f aca="false">D41*F41*G41</f>
        <v>36000</v>
      </c>
    </row>
    <row r="42" customFormat="false" ht="15.75" hidden="false" customHeight="true" outlineLevel="0" collapsed="false">
      <c r="A42" s="8"/>
      <c r="B42" s="9" t="s">
        <v>83</v>
      </c>
      <c r="C42" s="10" t="s">
        <v>84</v>
      </c>
      <c r="D42" s="9" t="s">
        <v>85</v>
      </c>
      <c r="E42" s="9"/>
      <c r="F42" s="18" t="n">
        <v>622</v>
      </c>
      <c r="G42" s="9" t="s">
        <v>86</v>
      </c>
      <c r="H42" s="11" t="n">
        <v>16000</v>
      </c>
      <c r="I42" s="11" t="n">
        <f aca="false">D42*F42*G42</f>
        <v>82104</v>
      </c>
    </row>
    <row r="43" customFormat="false" ht="15.75" hidden="false" customHeight="true" outlineLevel="0" collapsed="false">
      <c r="A43" s="3"/>
      <c r="B43" s="3" t="s">
        <v>87</v>
      </c>
      <c r="C43" s="12" t="s">
        <v>88</v>
      </c>
      <c r="D43" s="5" t="n">
        <v>2023</v>
      </c>
      <c r="E43" s="5" t="n">
        <v>2024</v>
      </c>
      <c r="F43" s="19" t="s">
        <v>55</v>
      </c>
      <c r="G43" s="5" t="s">
        <v>56</v>
      </c>
      <c r="H43" s="13" t="n">
        <f aca="false">SUM(H44:H65)</f>
        <v>3952084.96</v>
      </c>
      <c r="I43" s="13" t="n">
        <f aca="false">SUM(I44:I65)-I63</f>
        <v>3939084.96</v>
      </c>
    </row>
    <row r="44" customFormat="false" ht="15.75" hidden="false" customHeight="true" outlineLevel="0" collapsed="false">
      <c r="A44" s="8" t="s">
        <v>41</v>
      </c>
      <c r="B44" s="9" t="s">
        <v>89</v>
      </c>
      <c r="C44" s="10" t="s">
        <v>90</v>
      </c>
      <c r="D44" s="20" t="n">
        <v>10</v>
      </c>
      <c r="E44" s="20" t="n">
        <v>10</v>
      </c>
      <c r="F44" s="18" t="n">
        <v>700</v>
      </c>
      <c r="G44" s="17" t="n">
        <v>8</v>
      </c>
      <c r="H44" s="11" t="n">
        <f aca="false">D44*F44*G44</f>
        <v>56000</v>
      </c>
      <c r="I44" s="11" t="n">
        <f aca="false">E44*F44*G44</f>
        <v>56000</v>
      </c>
    </row>
    <row r="45" customFormat="false" ht="15.75" hidden="false" customHeight="true" outlineLevel="0" collapsed="false">
      <c r="A45" s="8"/>
      <c r="B45" s="9" t="s">
        <v>91</v>
      </c>
      <c r="C45" s="10" t="s">
        <v>92</v>
      </c>
      <c r="D45" s="20" t="n">
        <v>70</v>
      </c>
      <c r="E45" s="20" t="n">
        <v>100</v>
      </c>
      <c r="F45" s="18" t="n">
        <v>525</v>
      </c>
      <c r="G45" s="17" t="n">
        <v>6</v>
      </c>
      <c r="H45" s="11" t="n">
        <f aca="false">D45*F45*G45</f>
        <v>220500</v>
      </c>
      <c r="I45" s="11" t="n">
        <f aca="false">E45*F45*G45</f>
        <v>315000</v>
      </c>
    </row>
    <row r="46" customFormat="false" ht="15.75" hidden="false" customHeight="true" outlineLevel="0" collapsed="false">
      <c r="A46" s="8"/>
      <c r="B46" s="9" t="s">
        <v>93</v>
      </c>
      <c r="C46" s="10" t="s">
        <v>94</v>
      </c>
      <c r="D46" s="20" t="n">
        <v>20</v>
      </c>
      <c r="E46" s="20" t="n">
        <v>25</v>
      </c>
      <c r="F46" s="18" t="n">
        <v>1500</v>
      </c>
      <c r="G46" s="17" t="n">
        <v>1</v>
      </c>
      <c r="H46" s="11" t="n">
        <v>40000</v>
      </c>
      <c r="I46" s="11" t="n">
        <f aca="false">E46*F46*G46</f>
        <v>37500</v>
      </c>
    </row>
    <row r="47" customFormat="false" ht="15.75" hidden="false" customHeight="true" outlineLevel="0" collapsed="false">
      <c r="A47" s="8"/>
      <c r="B47" s="9" t="s">
        <v>95</v>
      </c>
      <c r="C47" s="10" t="s">
        <v>96</v>
      </c>
      <c r="D47" s="20" t="n">
        <v>30</v>
      </c>
      <c r="E47" s="20" t="n">
        <v>30</v>
      </c>
      <c r="F47" s="18" t="n">
        <v>400</v>
      </c>
      <c r="G47" s="17" t="n">
        <v>1</v>
      </c>
      <c r="H47" s="11" t="n">
        <v>12000</v>
      </c>
      <c r="I47" s="11" t="n">
        <v>12000</v>
      </c>
    </row>
    <row r="48" customFormat="false" ht="15.75" hidden="false" customHeight="true" outlineLevel="0" collapsed="false">
      <c r="A48" s="8"/>
      <c r="B48" s="9" t="s">
        <v>97</v>
      </c>
      <c r="C48" s="10" t="s">
        <v>98</v>
      </c>
      <c r="D48" s="20" t="n">
        <v>15</v>
      </c>
      <c r="E48" s="20" t="n">
        <v>15</v>
      </c>
      <c r="F48" s="18" t="n">
        <v>400</v>
      </c>
      <c r="G48" s="17" t="n">
        <v>6</v>
      </c>
      <c r="H48" s="11" t="n">
        <v>36000</v>
      </c>
      <c r="I48" s="11" t="n">
        <v>36000</v>
      </c>
    </row>
    <row r="49" customFormat="false" ht="15.75" hidden="false" customHeight="true" outlineLevel="0" collapsed="false">
      <c r="A49" s="8"/>
      <c r="B49" s="9" t="s">
        <v>99</v>
      </c>
      <c r="C49" s="10" t="s">
        <v>100</v>
      </c>
      <c r="D49" s="20" t="n">
        <v>130</v>
      </c>
      <c r="E49" s="20" t="n">
        <v>60</v>
      </c>
      <c r="F49" s="18" t="n">
        <v>900</v>
      </c>
      <c r="G49" s="17" t="n">
        <v>4</v>
      </c>
      <c r="H49" s="11" t="n">
        <v>468000</v>
      </c>
      <c r="I49" s="11" t="n">
        <f aca="false">E49*F49*G49</f>
        <v>216000</v>
      </c>
    </row>
    <row r="50" customFormat="false" ht="15.75" hidden="false" customHeight="true" outlineLevel="0" collapsed="false">
      <c r="A50" s="8"/>
      <c r="B50" s="9" t="s">
        <v>101</v>
      </c>
      <c r="C50" s="10" t="s">
        <v>102</v>
      </c>
      <c r="D50" s="20"/>
      <c r="E50" s="20" t="n">
        <v>4</v>
      </c>
      <c r="F50" s="18" t="n">
        <v>1500</v>
      </c>
      <c r="G50" s="17" t="n">
        <v>6</v>
      </c>
      <c r="H50" s="11" t="n">
        <v>0</v>
      </c>
      <c r="I50" s="11" t="n">
        <f aca="false">E50*F50*G50</f>
        <v>36000</v>
      </c>
    </row>
    <row r="51" customFormat="false" ht="15.75" hidden="false" customHeight="true" outlineLevel="0" collapsed="false">
      <c r="A51" s="8"/>
      <c r="B51" s="9" t="s">
        <v>103</v>
      </c>
      <c r="C51" s="10" t="s">
        <v>104</v>
      </c>
      <c r="D51" s="20"/>
      <c r="E51" s="20" t="n">
        <v>5</v>
      </c>
      <c r="F51" s="18" t="n">
        <v>1500</v>
      </c>
      <c r="G51" s="17" t="n">
        <v>10</v>
      </c>
      <c r="H51" s="11"/>
      <c r="I51" s="11" t="n">
        <f aca="false">E51*F51*G51</f>
        <v>75000</v>
      </c>
    </row>
    <row r="52" customFormat="false" ht="15.75" hidden="false" customHeight="true" outlineLevel="0" collapsed="false">
      <c r="A52" s="8"/>
      <c r="B52" s="9" t="s">
        <v>105</v>
      </c>
      <c r="C52" s="10" t="s">
        <v>106</v>
      </c>
      <c r="D52" s="20"/>
      <c r="E52" s="20" t="n">
        <v>2</v>
      </c>
      <c r="F52" s="18" t="n">
        <v>1500</v>
      </c>
      <c r="G52" s="17" t="n">
        <v>12</v>
      </c>
      <c r="H52" s="11" t="n">
        <v>0</v>
      </c>
      <c r="I52" s="11" t="n">
        <f aca="false">E52*F52*G52</f>
        <v>36000</v>
      </c>
    </row>
    <row r="53" customFormat="false" ht="15.75" hidden="false" customHeight="true" outlineLevel="0" collapsed="false">
      <c r="A53" s="8" t="s">
        <v>107</v>
      </c>
      <c r="B53" s="9" t="s">
        <v>108</v>
      </c>
      <c r="C53" s="10" t="s">
        <v>109</v>
      </c>
      <c r="D53" s="20" t="n">
        <v>54</v>
      </c>
      <c r="E53" s="20" t="n">
        <v>54</v>
      </c>
      <c r="F53" s="18" t="n">
        <v>700</v>
      </c>
      <c r="G53" s="17" t="n">
        <v>12</v>
      </c>
      <c r="H53" s="11" t="n">
        <f aca="false">D53*F53*G53</f>
        <v>453600</v>
      </c>
      <c r="I53" s="11" t="n">
        <f aca="false">E53*F53*G53</f>
        <v>453600</v>
      </c>
    </row>
    <row r="54" customFormat="false" ht="15.75" hidden="false" customHeight="true" outlineLevel="0" collapsed="false">
      <c r="A54" s="8"/>
      <c r="B54" s="9" t="s">
        <v>110</v>
      </c>
      <c r="C54" s="10" t="s">
        <v>111</v>
      </c>
      <c r="D54" s="20" t="n">
        <v>18</v>
      </c>
      <c r="E54" s="20" t="n">
        <v>18</v>
      </c>
      <c r="F54" s="18" t="n">
        <v>700</v>
      </c>
      <c r="G54" s="17" t="n">
        <v>11</v>
      </c>
      <c r="H54" s="11" t="n">
        <f aca="false">D54*F54*G54</f>
        <v>138600</v>
      </c>
      <c r="I54" s="11" t="n">
        <f aca="false">E54*F54*G54</f>
        <v>138600</v>
      </c>
    </row>
    <row r="55" customFormat="false" ht="15.75" hidden="false" customHeight="true" outlineLevel="0" collapsed="false">
      <c r="A55" s="8"/>
      <c r="B55" s="9" t="s">
        <v>112</v>
      </c>
      <c r="C55" s="10" t="s">
        <v>113</v>
      </c>
      <c r="D55" s="20" t="n">
        <v>20</v>
      </c>
      <c r="E55" s="20" t="n">
        <v>20</v>
      </c>
      <c r="F55" s="18" t="n">
        <v>300</v>
      </c>
      <c r="G55" s="17" t="n">
        <v>9</v>
      </c>
      <c r="H55" s="11" t="n">
        <f aca="false">D55*F55*G55</f>
        <v>54000</v>
      </c>
      <c r="I55" s="11" t="n">
        <f aca="false">E55*F55*G55</f>
        <v>54000</v>
      </c>
    </row>
    <row r="56" customFormat="false" ht="15.75" hidden="false" customHeight="true" outlineLevel="0" collapsed="false">
      <c r="A56" s="8"/>
      <c r="B56" s="9" t="s">
        <v>114</v>
      </c>
      <c r="C56" s="10" t="s">
        <v>115</v>
      </c>
      <c r="D56" s="20" t="n">
        <v>25</v>
      </c>
      <c r="E56" s="20" t="n">
        <v>25</v>
      </c>
      <c r="F56" s="18" t="n">
        <v>525</v>
      </c>
      <c r="G56" s="17" t="n">
        <v>12</v>
      </c>
      <c r="H56" s="11" t="n">
        <f aca="false">D56*F56*G56</f>
        <v>157500</v>
      </c>
      <c r="I56" s="11" t="n">
        <f aca="false">E56*F56*G56</f>
        <v>157500</v>
      </c>
    </row>
    <row r="57" customFormat="false" ht="15.75" hidden="false" customHeight="true" outlineLevel="0" collapsed="false">
      <c r="A57" s="8" t="s">
        <v>8</v>
      </c>
      <c r="B57" s="9" t="s">
        <v>116</v>
      </c>
      <c r="C57" s="10" t="s">
        <v>117</v>
      </c>
      <c r="D57" s="20" t="n">
        <v>46</v>
      </c>
      <c r="E57" s="20" t="n">
        <v>46</v>
      </c>
      <c r="F57" s="18" t="n">
        <v>787.98</v>
      </c>
      <c r="G57" s="17" t="n">
        <v>12</v>
      </c>
      <c r="H57" s="11" t="n">
        <f aca="false">D57*F57*G57</f>
        <v>434964.96</v>
      </c>
      <c r="I57" s="11" t="n">
        <f aca="false">E57*F57*G57</f>
        <v>434964.96</v>
      </c>
    </row>
    <row r="58" customFormat="false" ht="15.75" hidden="false" customHeight="true" outlineLevel="0" collapsed="false">
      <c r="A58" s="8"/>
      <c r="B58" s="9" t="s">
        <v>118</v>
      </c>
      <c r="C58" s="10" t="s">
        <v>119</v>
      </c>
      <c r="D58" s="20" t="n">
        <v>46</v>
      </c>
      <c r="E58" s="20" t="n">
        <v>46</v>
      </c>
      <c r="F58" s="18" t="n">
        <v>220</v>
      </c>
      <c r="G58" s="17" t="n">
        <v>11</v>
      </c>
      <c r="H58" s="11" t="n">
        <f aca="false">D58*F58*G58</f>
        <v>111320</v>
      </c>
      <c r="I58" s="11" t="n">
        <f aca="false">E58*F58*G58</f>
        <v>111320</v>
      </c>
    </row>
    <row r="59" customFormat="false" ht="15.75" hidden="false" customHeight="true" outlineLevel="0" collapsed="false">
      <c r="A59" s="8" t="s">
        <v>120</v>
      </c>
      <c r="B59" s="9" t="s">
        <v>121</v>
      </c>
      <c r="C59" s="10" t="s">
        <v>122</v>
      </c>
      <c r="D59" s="20" t="n">
        <v>15</v>
      </c>
      <c r="E59" s="20" t="n">
        <v>15</v>
      </c>
      <c r="F59" s="18" t="n">
        <v>700</v>
      </c>
      <c r="G59" s="17" t="n">
        <v>12</v>
      </c>
      <c r="H59" s="11" t="n">
        <f aca="false">D59*F59*G59</f>
        <v>126000</v>
      </c>
      <c r="I59" s="11" t="n">
        <f aca="false">E59*F59*G59</f>
        <v>126000</v>
      </c>
    </row>
    <row r="60" customFormat="false" ht="15.75" hidden="false" customHeight="true" outlineLevel="0" collapsed="false">
      <c r="A60" s="8"/>
      <c r="B60" s="9" t="s">
        <v>123</v>
      </c>
      <c r="C60" s="10" t="s">
        <v>124</v>
      </c>
      <c r="D60" s="20" t="n">
        <v>10</v>
      </c>
      <c r="E60" s="20" t="n">
        <v>10</v>
      </c>
      <c r="F60" s="18" t="n">
        <v>700</v>
      </c>
      <c r="G60" s="17" t="n">
        <v>10</v>
      </c>
      <c r="H60" s="11" t="n">
        <f aca="false">D60*F60*G60</f>
        <v>70000</v>
      </c>
      <c r="I60" s="11" t="n">
        <v>70000</v>
      </c>
    </row>
    <row r="61" customFormat="false" ht="15.75" hidden="false" customHeight="true" outlineLevel="0" collapsed="false">
      <c r="A61" s="8"/>
      <c r="B61" s="9" t="s">
        <v>125</v>
      </c>
      <c r="C61" s="21" t="s">
        <v>126</v>
      </c>
      <c r="D61" s="22" t="n">
        <v>88</v>
      </c>
      <c r="E61" s="22" t="n">
        <v>88</v>
      </c>
      <c r="F61" s="23" t="n">
        <v>700</v>
      </c>
      <c r="G61" s="24" t="n">
        <v>4</v>
      </c>
      <c r="H61" s="25" t="n">
        <f aca="false">D61*F61*G61</f>
        <v>246400</v>
      </c>
      <c r="I61" s="11" t="n">
        <f aca="false">E61*F61*G61</f>
        <v>246400</v>
      </c>
    </row>
    <row r="62" customFormat="false" ht="15.75" hidden="false" customHeight="true" outlineLevel="0" collapsed="false">
      <c r="A62" s="8"/>
      <c r="B62" s="9" t="s">
        <v>127</v>
      </c>
      <c r="C62" s="10" t="s">
        <v>128</v>
      </c>
      <c r="D62" s="20" t="n">
        <v>4</v>
      </c>
      <c r="E62" s="20" t="n">
        <v>4</v>
      </c>
      <c r="F62" s="18" t="n">
        <v>700</v>
      </c>
      <c r="G62" s="17" t="n">
        <v>4</v>
      </c>
      <c r="H62" s="11" t="n">
        <f aca="false">D62*F62*G62</f>
        <v>11200</v>
      </c>
      <c r="I62" s="11" t="n">
        <f aca="false">E62*F62*G62</f>
        <v>11200</v>
      </c>
    </row>
    <row r="63" customFormat="false" ht="15.75" hidden="false" customHeight="true" outlineLevel="0" collapsed="false">
      <c r="A63" s="8"/>
      <c r="B63" s="9" t="s">
        <v>129</v>
      </c>
      <c r="C63" s="10" t="s">
        <v>130</v>
      </c>
      <c r="D63" s="20"/>
      <c r="E63" s="20" t="n">
        <v>4</v>
      </c>
      <c r="F63" s="18" t="n">
        <v>700</v>
      </c>
      <c r="G63" s="17" t="n">
        <v>4</v>
      </c>
      <c r="H63" s="11"/>
      <c r="I63" s="11" t="n">
        <f aca="false">E63*F63*G63</f>
        <v>11200</v>
      </c>
    </row>
    <row r="64" customFormat="false" ht="15.75" hidden="false" customHeight="true" outlineLevel="0" collapsed="false">
      <c r="A64" s="8"/>
      <c r="B64" s="9" t="s">
        <v>131</v>
      </c>
      <c r="C64" s="10" t="s">
        <v>132</v>
      </c>
      <c r="D64" s="20" t="n">
        <v>20</v>
      </c>
      <c r="E64" s="20" t="n">
        <v>20</v>
      </c>
      <c r="F64" s="18" t="n">
        <v>700</v>
      </c>
      <c r="G64" s="17" t="n">
        <v>4</v>
      </c>
      <c r="H64" s="11" t="n">
        <f aca="false">D64*F64*G64</f>
        <v>56000</v>
      </c>
      <c r="I64" s="11" t="n">
        <f aca="false">E64*F64*G64</f>
        <v>56000</v>
      </c>
    </row>
    <row r="65" customFormat="false" ht="15.75" hidden="false" customHeight="true" outlineLevel="0" collapsed="false">
      <c r="A65" s="8" t="s">
        <v>133</v>
      </c>
      <c r="B65" s="9" t="s">
        <v>134</v>
      </c>
      <c r="C65" s="10" t="s">
        <v>135</v>
      </c>
      <c r="D65" s="20" t="n">
        <v>150</v>
      </c>
      <c r="E65" s="20" t="n">
        <v>150</v>
      </c>
      <c r="F65" s="18" t="n">
        <v>700</v>
      </c>
      <c r="G65" s="17" t="n">
        <v>12</v>
      </c>
      <c r="H65" s="11" t="n">
        <f aca="false">D65*F65*G65</f>
        <v>1260000</v>
      </c>
      <c r="I65" s="11" t="n">
        <f aca="false">E65*F65*G65</f>
        <v>1260000</v>
      </c>
    </row>
    <row r="66" customFormat="false" ht="15.75" hidden="false" customHeight="true" outlineLevel="0" collapsed="false">
      <c r="A66" s="3"/>
      <c r="B66" s="3" t="s">
        <v>136</v>
      </c>
      <c r="C66" s="12" t="s">
        <v>137</v>
      </c>
      <c r="D66" s="12"/>
      <c r="E66" s="12"/>
      <c r="F66" s="12"/>
      <c r="G66" s="12"/>
      <c r="H66" s="13" t="n">
        <f aca="false">SUM(H67:H69)</f>
        <v>250000</v>
      </c>
      <c r="I66" s="13" t="n">
        <f aca="false">SUM(I67:I69)</f>
        <v>300000</v>
      </c>
    </row>
    <row r="67" customFormat="false" ht="15.75" hidden="false" customHeight="true" outlineLevel="0" collapsed="false">
      <c r="A67" s="8" t="s">
        <v>138</v>
      </c>
      <c r="B67" s="9" t="s">
        <v>139</v>
      </c>
      <c r="C67" s="21" t="s">
        <v>140</v>
      </c>
      <c r="D67" s="21"/>
      <c r="E67" s="21"/>
      <c r="F67" s="21"/>
      <c r="G67" s="21"/>
      <c r="H67" s="11" t="n">
        <v>100000</v>
      </c>
      <c r="I67" s="11" t="n">
        <v>100000</v>
      </c>
    </row>
    <row r="68" customFormat="false" ht="15.75" hidden="false" customHeight="true" outlineLevel="0" collapsed="false">
      <c r="A68" s="8" t="s">
        <v>141</v>
      </c>
      <c r="B68" s="9" t="s">
        <v>142</v>
      </c>
      <c r="C68" s="21" t="s">
        <v>143</v>
      </c>
      <c r="D68" s="21"/>
      <c r="E68" s="21"/>
      <c r="F68" s="21"/>
      <c r="G68" s="21"/>
      <c r="H68" s="11" t="n">
        <v>100000</v>
      </c>
      <c r="I68" s="11" t="n">
        <v>150000</v>
      </c>
    </row>
    <row r="69" customFormat="false" ht="31.5" hidden="false" customHeight="true" outlineLevel="0" collapsed="false">
      <c r="A69" s="8" t="s">
        <v>138</v>
      </c>
      <c r="B69" s="9" t="s">
        <v>144</v>
      </c>
      <c r="C69" s="10" t="s">
        <v>145</v>
      </c>
      <c r="D69" s="10"/>
      <c r="E69" s="10"/>
      <c r="F69" s="10"/>
      <c r="G69" s="10"/>
      <c r="H69" s="11" t="n">
        <v>50000</v>
      </c>
      <c r="I69" s="11" t="n">
        <v>50000</v>
      </c>
    </row>
    <row r="70" customFormat="false" ht="15.75" hidden="false" customHeight="true" outlineLevel="0" collapsed="false">
      <c r="A70" s="3"/>
      <c r="B70" s="3" t="s">
        <v>146</v>
      </c>
      <c r="C70" s="12" t="s">
        <v>147</v>
      </c>
      <c r="D70" s="12"/>
      <c r="E70" s="12"/>
      <c r="F70" s="12"/>
      <c r="G70" s="12"/>
      <c r="H70" s="13" t="n">
        <f aca="false">SUM(H71:H80)</f>
        <v>16655663.66</v>
      </c>
      <c r="I70" s="13" t="n">
        <f aca="false">SUM(I71:I80)</f>
        <v>18240088.39</v>
      </c>
    </row>
    <row r="71" customFormat="false" ht="15.75" hidden="false" customHeight="true" outlineLevel="0" collapsed="false">
      <c r="A71" s="8" t="s">
        <v>148</v>
      </c>
      <c r="B71" s="9" t="s">
        <v>149</v>
      </c>
      <c r="C71" s="21" t="s">
        <v>150</v>
      </c>
      <c r="D71" s="21"/>
      <c r="E71" s="21"/>
      <c r="F71" s="21"/>
      <c r="G71" s="21"/>
      <c r="H71" s="26" t="n">
        <v>1063591.2</v>
      </c>
      <c r="I71" s="26" t="n">
        <v>1134460.99</v>
      </c>
    </row>
    <row r="72" customFormat="false" ht="15.75" hidden="false" customHeight="true" outlineLevel="0" collapsed="false">
      <c r="A72" s="8" t="s">
        <v>148</v>
      </c>
      <c r="B72" s="9" t="s">
        <v>151</v>
      </c>
      <c r="C72" s="21" t="s">
        <v>152</v>
      </c>
      <c r="D72" s="21"/>
      <c r="E72" s="21"/>
      <c r="F72" s="21"/>
      <c r="G72" s="21"/>
      <c r="H72" s="26" t="n">
        <v>4995945.45</v>
      </c>
      <c r="I72" s="26" t="n">
        <v>5262032.53</v>
      </c>
    </row>
    <row r="73" customFormat="false" ht="15.75" hidden="false" customHeight="true" outlineLevel="0" collapsed="false">
      <c r="A73" s="8" t="s">
        <v>148</v>
      </c>
      <c r="B73" s="9" t="s">
        <v>153</v>
      </c>
      <c r="C73" s="21" t="s">
        <v>154</v>
      </c>
      <c r="D73" s="21"/>
      <c r="E73" s="21"/>
      <c r="F73" s="21"/>
      <c r="G73" s="21"/>
      <c r="H73" s="26" t="n">
        <v>1037277.1</v>
      </c>
      <c r="I73" s="26" t="n">
        <v>1037277.1</v>
      </c>
    </row>
    <row r="74" customFormat="false" ht="15.75" hidden="false" customHeight="true" outlineLevel="0" collapsed="false">
      <c r="A74" s="8" t="s">
        <v>148</v>
      </c>
      <c r="B74" s="9" t="s">
        <v>155</v>
      </c>
      <c r="C74" s="21" t="s">
        <v>156</v>
      </c>
      <c r="D74" s="21"/>
      <c r="E74" s="21"/>
      <c r="F74" s="21"/>
      <c r="G74" s="21"/>
      <c r="H74" s="11" t="n">
        <v>4581502.55</v>
      </c>
      <c r="I74" s="26" t="n">
        <v>5322835.58</v>
      </c>
    </row>
    <row r="75" customFormat="false" ht="15.75" hidden="false" customHeight="true" outlineLevel="0" collapsed="false">
      <c r="A75" s="8" t="s">
        <v>148</v>
      </c>
      <c r="B75" s="9" t="s">
        <v>157</v>
      </c>
      <c r="C75" s="21" t="s">
        <v>158</v>
      </c>
      <c r="D75" s="21"/>
      <c r="E75" s="21"/>
      <c r="F75" s="21"/>
      <c r="G75" s="21"/>
      <c r="H75" s="26" t="n">
        <v>924921.95</v>
      </c>
      <c r="I75" s="26" t="n">
        <v>942641.71</v>
      </c>
    </row>
    <row r="76" customFormat="false" ht="15.75" hidden="false" customHeight="true" outlineLevel="0" collapsed="false">
      <c r="A76" s="8" t="s">
        <v>148</v>
      </c>
      <c r="B76" s="9" t="s">
        <v>159</v>
      </c>
      <c r="C76" s="21" t="s">
        <v>160</v>
      </c>
      <c r="D76" s="21"/>
      <c r="E76" s="21"/>
      <c r="F76" s="21"/>
      <c r="G76" s="21"/>
      <c r="H76" s="26" t="n">
        <v>1030049.65</v>
      </c>
      <c r="I76" s="27" t="n">
        <v>1032240.16</v>
      </c>
    </row>
    <row r="77" customFormat="false" ht="15.75" hidden="false" customHeight="true" outlineLevel="0" collapsed="false">
      <c r="A77" s="8" t="s">
        <v>148</v>
      </c>
      <c r="B77" s="9" t="s">
        <v>161</v>
      </c>
      <c r="C77" s="21" t="s">
        <v>162</v>
      </c>
      <c r="D77" s="21"/>
      <c r="E77" s="21"/>
      <c r="F77" s="21"/>
      <c r="G77" s="21"/>
      <c r="H77" s="26" t="n">
        <v>1384885.38</v>
      </c>
      <c r="I77" s="26" t="n">
        <v>1636692.01</v>
      </c>
    </row>
    <row r="78" customFormat="false" ht="15.75" hidden="false" customHeight="true" outlineLevel="0" collapsed="false">
      <c r="A78" s="8" t="s">
        <v>163</v>
      </c>
      <c r="B78" s="9" t="s">
        <v>164</v>
      </c>
      <c r="C78" s="21" t="s">
        <v>165</v>
      </c>
      <c r="D78" s="21"/>
      <c r="E78" s="21"/>
      <c r="F78" s="21"/>
      <c r="G78" s="21"/>
      <c r="H78" s="26" t="n">
        <v>247145.12</v>
      </c>
      <c r="I78" s="26" t="n">
        <v>319856.52</v>
      </c>
    </row>
    <row r="79" customFormat="false" ht="15.75" hidden="false" customHeight="true" outlineLevel="0" collapsed="false">
      <c r="A79" s="8" t="s">
        <v>166</v>
      </c>
      <c r="B79" s="9" t="s">
        <v>167</v>
      </c>
      <c r="C79" s="10" t="s">
        <v>168</v>
      </c>
      <c r="D79" s="10"/>
      <c r="E79" s="10"/>
      <c r="F79" s="10"/>
      <c r="G79" s="10"/>
      <c r="H79" s="26" t="n">
        <v>1021113.21</v>
      </c>
      <c r="I79" s="26" t="n">
        <v>1021113.21</v>
      </c>
    </row>
    <row r="80" customFormat="false" ht="15.75" hidden="false" customHeight="true" outlineLevel="0" collapsed="false">
      <c r="A80" s="8" t="s">
        <v>148</v>
      </c>
      <c r="B80" s="9" t="s">
        <v>169</v>
      </c>
      <c r="C80" s="10" t="s">
        <v>170</v>
      </c>
      <c r="D80" s="10"/>
      <c r="E80" s="10"/>
      <c r="F80" s="10"/>
      <c r="G80" s="10"/>
      <c r="H80" s="26" t="n">
        <v>369232.05</v>
      </c>
      <c r="I80" s="26" t="n">
        <v>530938.58</v>
      </c>
    </row>
    <row r="81" customFormat="false" ht="15.75" hidden="false" customHeight="true" outlineLevel="0" collapsed="false">
      <c r="A81" s="3"/>
      <c r="B81" s="3" t="s">
        <v>171</v>
      </c>
      <c r="C81" s="12" t="s">
        <v>172</v>
      </c>
      <c r="D81" s="12"/>
      <c r="E81" s="12"/>
      <c r="F81" s="12"/>
      <c r="G81" s="12"/>
      <c r="H81" s="13" t="n">
        <f aca="false">SUM(H82:H87)</f>
        <v>1134027.01</v>
      </c>
      <c r="I81" s="13" t="n">
        <f aca="false">SUM(I82:I87)</f>
        <v>1346460.78</v>
      </c>
    </row>
    <row r="82" customFormat="false" ht="21" hidden="false" customHeight="true" outlineLevel="0" collapsed="false">
      <c r="A82" s="8" t="s">
        <v>148</v>
      </c>
      <c r="B82" s="9" t="s">
        <v>173</v>
      </c>
      <c r="C82" s="21" t="s">
        <v>174</v>
      </c>
      <c r="D82" s="21"/>
      <c r="E82" s="21"/>
      <c r="F82" s="21"/>
      <c r="G82" s="21"/>
      <c r="H82" s="11" t="n">
        <v>412090.65</v>
      </c>
      <c r="I82" s="11" t="n">
        <v>412090.65</v>
      </c>
    </row>
    <row r="83" customFormat="false" ht="15.75" hidden="false" customHeight="true" outlineLevel="0" collapsed="false">
      <c r="A83" s="8" t="s">
        <v>148</v>
      </c>
      <c r="B83" s="9" t="s">
        <v>175</v>
      </c>
      <c r="C83" s="21" t="s">
        <v>176</v>
      </c>
      <c r="D83" s="21"/>
      <c r="E83" s="21"/>
      <c r="F83" s="21"/>
      <c r="G83" s="21"/>
      <c r="H83" s="11" t="n">
        <v>229766.23</v>
      </c>
      <c r="I83" s="11" t="n">
        <v>376000</v>
      </c>
    </row>
    <row r="84" customFormat="false" ht="15.75" hidden="false" customHeight="true" outlineLevel="0" collapsed="false">
      <c r="A84" s="8" t="s">
        <v>148</v>
      </c>
      <c r="B84" s="9" t="s">
        <v>177</v>
      </c>
      <c r="C84" s="21" t="s">
        <v>178</v>
      </c>
      <c r="D84" s="21"/>
      <c r="E84" s="21"/>
      <c r="F84" s="21"/>
      <c r="G84" s="21"/>
      <c r="H84" s="11" t="n">
        <v>24168.24</v>
      </c>
      <c r="I84" s="11" t="n">
        <v>24168.24</v>
      </c>
    </row>
    <row r="85" customFormat="false" ht="15.75" hidden="false" customHeight="true" outlineLevel="0" collapsed="false">
      <c r="A85" s="8" t="s">
        <v>166</v>
      </c>
      <c r="B85" s="9" t="s">
        <v>179</v>
      </c>
      <c r="C85" s="10" t="s">
        <v>180</v>
      </c>
      <c r="D85" s="10"/>
      <c r="E85" s="10"/>
      <c r="F85" s="10"/>
      <c r="G85" s="10"/>
      <c r="H85" s="11" t="n">
        <v>379201.89</v>
      </c>
      <c r="I85" s="11" t="n">
        <v>379201.89</v>
      </c>
    </row>
    <row r="86" customFormat="false" ht="15.75" hidden="false" customHeight="true" outlineLevel="0" collapsed="false">
      <c r="A86" s="8" t="s">
        <v>41</v>
      </c>
      <c r="B86" s="9" t="s">
        <v>181</v>
      </c>
      <c r="C86" s="21" t="s">
        <v>182</v>
      </c>
      <c r="D86" s="21"/>
      <c r="E86" s="21"/>
      <c r="F86" s="21"/>
      <c r="G86" s="21"/>
      <c r="H86" s="11" t="n">
        <v>88800</v>
      </c>
      <c r="I86" s="11" t="n">
        <v>100000</v>
      </c>
    </row>
    <row r="87" customFormat="false" ht="27.75" hidden="false" customHeight="true" outlineLevel="0" collapsed="false">
      <c r="A87" s="8" t="s">
        <v>41</v>
      </c>
      <c r="B87" s="9" t="s">
        <v>183</v>
      </c>
      <c r="C87" s="21" t="s">
        <v>184</v>
      </c>
      <c r="D87" s="21"/>
      <c r="E87" s="21"/>
      <c r="F87" s="21"/>
      <c r="G87" s="21"/>
      <c r="H87" s="11"/>
      <c r="I87" s="11" t="n">
        <v>55000</v>
      </c>
    </row>
    <row r="88" customFormat="false" ht="15.75" hidden="false" customHeight="true" outlineLevel="0" collapsed="false">
      <c r="A88" s="3"/>
      <c r="B88" s="3" t="s">
        <v>185</v>
      </c>
      <c r="C88" s="12" t="s">
        <v>186</v>
      </c>
      <c r="D88" s="12"/>
      <c r="E88" s="12"/>
      <c r="F88" s="12"/>
      <c r="G88" s="12"/>
      <c r="H88" s="13" t="n">
        <f aca="false">SUM(H89:H102)</f>
        <v>4673198.39</v>
      </c>
      <c r="I88" s="13" t="n">
        <f aca="false">SUM(I89:I102)</f>
        <v>3203472.76</v>
      </c>
    </row>
    <row r="89" customFormat="false" ht="15.75" hidden="false" customHeight="true" outlineLevel="0" collapsed="false">
      <c r="A89" s="8" t="s">
        <v>148</v>
      </c>
      <c r="B89" s="9" t="s">
        <v>187</v>
      </c>
      <c r="C89" s="21" t="s">
        <v>188</v>
      </c>
      <c r="D89" s="21"/>
      <c r="E89" s="21"/>
      <c r="F89" s="21"/>
      <c r="G89" s="21"/>
      <c r="H89" s="26" t="n">
        <v>408917.59</v>
      </c>
      <c r="I89" s="26" t="n">
        <v>545000</v>
      </c>
    </row>
    <row r="90" customFormat="false" ht="15.75" hidden="false" customHeight="true" outlineLevel="0" collapsed="false">
      <c r="A90" s="8" t="s">
        <v>166</v>
      </c>
      <c r="B90" s="9" t="s">
        <v>189</v>
      </c>
      <c r="C90" s="10" t="s">
        <v>190</v>
      </c>
      <c r="D90" s="10"/>
      <c r="E90" s="10"/>
      <c r="F90" s="10"/>
      <c r="G90" s="10"/>
      <c r="H90" s="26" t="n">
        <v>392000</v>
      </c>
      <c r="I90" s="26" t="n">
        <v>200000</v>
      </c>
    </row>
    <row r="91" customFormat="false" ht="15.75" hidden="false" customHeight="true" outlineLevel="0" collapsed="false">
      <c r="A91" s="8" t="s">
        <v>148</v>
      </c>
      <c r="B91" s="9" t="s">
        <v>191</v>
      </c>
      <c r="C91" s="21" t="s">
        <v>192</v>
      </c>
      <c r="D91" s="21"/>
      <c r="E91" s="21"/>
      <c r="F91" s="21"/>
      <c r="G91" s="21"/>
      <c r="H91" s="28" t="n">
        <v>3387728.89</v>
      </c>
      <c r="I91" s="29" t="n">
        <f aca="false">2869086.67-I141</f>
        <v>1726339.05</v>
      </c>
    </row>
    <row r="92" customFormat="false" ht="15.75" hidden="false" customHeight="true" outlineLevel="0" collapsed="false">
      <c r="A92" s="8" t="s">
        <v>148</v>
      </c>
      <c r="B92" s="9" t="s">
        <v>193</v>
      </c>
      <c r="C92" s="21" t="s">
        <v>194</v>
      </c>
      <c r="D92" s="21"/>
      <c r="E92" s="21"/>
      <c r="F92" s="21"/>
      <c r="G92" s="21"/>
      <c r="H92" s="26" t="n">
        <v>117484.5</v>
      </c>
      <c r="I92" s="26" t="n">
        <v>135908.9</v>
      </c>
    </row>
    <row r="93" customFormat="false" ht="15.75" hidden="false" customHeight="true" outlineLevel="0" collapsed="false">
      <c r="A93" s="8" t="s">
        <v>195</v>
      </c>
      <c r="B93" s="9" t="s">
        <v>196</v>
      </c>
      <c r="C93" s="30" t="s">
        <v>197</v>
      </c>
      <c r="D93" s="30"/>
      <c r="E93" s="30"/>
      <c r="F93" s="30"/>
      <c r="G93" s="30"/>
      <c r="H93" s="26" t="n">
        <v>27972.5</v>
      </c>
      <c r="I93" s="26" t="n">
        <v>27972.5</v>
      </c>
    </row>
    <row r="94" customFormat="false" ht="15.75" hidden="false" customHeight="true" outlineLevel="0" collapsed="false">
      <c r="A94" s="8" t="s">
        <v>148</v>
      </c>
      <c r="B94" s="9" t="s">
        <v>198</v>
      </c>
      <c r="C94" s="21" t="s">
        <v>199</v>
      </c>
      <c r="D94" s="21"/>
      <c r="E94" s="21"/>
      <c r="F94" s="21"/>
      <c r="G94" s="21"/>
      <c r="H94" s="26" t="n">
        <v>83917.5</v>
      </c>
      <c r="I94" s="26" t="n">
        <v>211651.94</v>
      </c>
    </row>
    <row r="95" customFormat="false" ht="15.75" hidden="false" customHeight="true" outlineLevel="0" collapsed="false">
      <c r="A95" s="8" t="s">
        <v>148</v>
      </c>
      <c r="B95" s="9" t="s">
        <v>200</v>
      </c>
      <c r="C95" s="21" t="s">
        <v>201</v>
      </c>
      <c r="D95" s="21"/>
      <c r="E95" s="21"/>
      <c r="F95" s="21"/>
      <c r="G95" s="21"/>
      <c r="H95" s="26" t="n">
        <v>27972.5</v>
      </c>
      <c r="I95" s="26" t="n">
        <v>91967.14</v>
      </c>
    </row>
    <row r="96" customFormat="false" ht="15.75" hidden="false" customHeight="true" outlineLevel="0" collapsed="false">
      <c r="A96" s="31" t="s">
        <v>202</v>
      </c>
      <c r="B96" s="9" t="s">
        <v>203</v>
      </c>
      <c r="C96" s="21" t="s">
        <v>204</v>
      </c>
      <c r="D96" s="21"/>
      <c r="E96" s="21"/>
      <c r="F96" s="21"/>
      <c r="G96" s="21"/>
      <c r="H96" s="26" t="n">
        <v>31754.38</v>
      </c>
      <c r="I96" s="26" t="n">
        <v>31754.38</v>
      </c>
    </row>
    <row r="97" customFormat="false" ht="15.75" hidden="false" customHeight="true" outlineLevel="0" collapsed="false">
      <c r="A97" s="8" t="s">
        <v>148</v>
      </c>
      <c r="B97" s="9" t="s">
        <v>205</v>
      </c>
      <c r="C97" s="21" t="s">
        <v>206</v>
      </c>
      <c r="D97" s="21"/>
      <c r="E97" s="21"/>
      <c r="F97" s="21"/>
      <c r="G97" s="21"/>
      <c r="H97" s="26"/>
      <c r="I97" s="26" t="n">
        <v>37428.32</v>
      </c>
    </row>
    <row r="98" customFormat="false" ht="15.75" hidden="false" customHeight="true" outlineLevel="0" collapsed="false">
      <c r="A98" s="31" t="s">
        <v>120</v>
      </c>
      <c r="B98" s="9" t="s">
        <v>207</v>
      </c>
      <c r="C98" s="21" t="s">
        <v>208</v>
      </c>
      <c r="D98" s="21"/>
      <c r="E98" s="21"/>
      <c r="F98" s="21"/>
      <c r="G98" s="21"/>
      <c r="H98" s="26" t="n">
        <v>10450.53</v>
      </c>
      <c r="I98" s="26" t="n">
        <v>10450.53</v>
      </c>
    </row>
    <row r="99" customFormat="false" ht="15.75" hidden="false" customHeight="true" outlineLevel="0" collapsed="false">
      <c r="A99" s="8" t="s">
        <v>163</v>
      </c>
      <c r="B99" s="9" t="s">
        <v>209</v>
      </c>
      <c r="C99" s="21" t="s">
        <v>210</v>
      </c>
      <c r="D99" s="21"/>
      <c r="E99" s="21"/>
      <c r="F99" s="21"/>
      <c r="G99" s="21"/>
      <c r="H99" s="26" t="n">
        <v>25000</v>
      </c>
      <c r="I99" s="26" t="n">
        <v>25000</v>
      </c>
    </row>
    <row r="100" customFormat="false" ht="15.75" hidden="false" customHeight="true" outlineLevel="0" collapsed="false">
      <c r="A100" s="8" t="s">
        <v>195</v>
      </c>
      <c r="B100" s="9" t="s">
        <v>211</v>
      </c>
      <c r="C100" s="21" t="s">
        <v>212</v>
      </c>
      <c r="D100" s="21"/>
      <c r="E100" s="21"/>
      <c r="F100" s="21"/>
      <c r="G100" s="21"/>
      <c r="H100" s="26" t="n">
        <v>30000</v>
      </c>
      <c r="I100" s="26" t="n">
        <v>30000</v>
      </c>
    </row>
    <row r="101" customFormat="false" ht="15.75" hidden="false" customHeight="true" outlineLevel="0" collapsed="false">
      <c r="A101" s="8" t="s">
        <v>195</v>
      </c>
      <c r="B101" s="9" t="s">
        <v>213</v>
      </c>
      <c r="C101" s="21" t="s">
        <v>214</v>
      </c>
      <c r="D101" s="21"/>
      <c r="E101" s="21"/>
      <c r="F101" s="21"/>
      <c r="G101" s="21"/>
      <c r="H101" s="26" t="n">
        <v>40000</v>
      </c>
      <c r="I101" s="26" t="n">
        <v>40000</v>
      </c>
    </row>
    <row r="102" customFormat="false" ht="15.75" hidden="false" customHeight="true" outlineLevel="0" collapsed="false">
      <c r="A102" s="8" t="s">
        <v>195</v>
      </c>
      <c r="B102" s="9" t="s">
        <v>215</v>
      </c>
      <c r="C102" s="21" t="s">
        <v>216</v>
      </c>
      <c r="D102" s="21"/>
      <c r="E102" s="21"/>
      <c r="F102" s="21"/>
      <c r="G102" s="21"/>
      <c r="H102" s="26" t="n">
        <v>90000</v>
      </c>
      <c r="I102" s="26" t="n">
        <v>90000</v>
      </c>
    </row>
    <row r="103" customFormat="false" ht="24.75" hidden="false" customHeight="true" outlineLevel="0" collapsed="false">
      <c r="A103" s="3"/>
      <c r="B103" s="3" t="s">
        <v>217</v>
      </c>
      <c r="C103" s="12" t="s">
        <v>218</v>
      </c>
      <c r="D103" s="12"/>
      <c r="E103" s="12"/>
      <c r="F103" s="12"/>
      <c r="G103" s="12"/>
      <c r="H103" s="13" t="n">
        <f aca="false">SUM(H104:H109)</f>
        <v>2036621</v>
      </c>
      <c r="I103" s="13" t="n">
        <f aca="false">SUM(I104:I110)</f>
        <v>2036621</v>
      </c>
    </row>
    <row r="104" customFormat="false" ht="15.75" hidden="false" customHeight="true" outlineLevel="0" collapsed="false">
      <c r="A104" s="8" t="s">
        <v>219</v>
      </c>
      <c r="B104" s="9" t="s">
        <v>220</v>
      </c>
      <c r="C104" s="10" t="s">
        <v>221</v>
      </c>
      <c r="D104" s="10"/>
      <c r="E104" s="10"/>
      <c r="F104" s="10"/>
      <c r="G104" s="10"/>
      <c r="H104" s="11" t="n">
        <v>1250621</v>
      </c>
      <c r="I104" s="11" t="n">
        <v>1000621</v>
      </c>
    </row>
    <row r="105" customFormat="false" ht="18" hidden="false" customHeight="true" outlineLevel="0" collapsed="false">
      <c r="A105" s="8" t="s">
        <v>120</v>
      </c>
      <c r="B105" s="9" t="s">
        <v>222</v>
      </c>
      <c r="C105" s="32" t="s">
        <v>223</v>
      </c>
      <c r="D105" s="32"/>
      <c r="E105" s="32"/>
      <c r="F105" s="32"/>
      <c r="G105" s="32"/>
      <c r="H105" s="11" t="n">
        <v>100000</v>
      </c>
      <c r="I105" s="11" t="n">
        <v>100000</v>
      </c>
    </row>
    <row r="106" customFormat="false" ht="15.75" hidden="false" customHeight="true" outlineLevel="0" collapsed="false">
      <c r="A106" s="8" t="s">
        <v>107</v>
      </c>
      <c r="B106" s="9" t="s">
        <v>224</v>
      </c>
      <c r="C106" s="32" t="s">
        <v>225</v>
      </c>
      <c r="D106" s="32"/>
      <c r="E106" s="32"/>
      <c r="F106" s="32"/>
      <c r="G106" s="32"/>
      <c r="H106" s="11" t="n">
        <v>100000</v>
      </c>
      <c r="I106" s="11" t="n">
        <v>350000</v>
      </c>
    </row>
    <row r="107" customFormat="false" ht="15.75" hidden="false" customHeight="true" outlineLevel="0" collapsed="false">
      <c r="A107" s="8" t="s">
        <v>219</v>
      </c>
      <c r="B107" s="9" t="s">
        <v>226</v>
      </c>
      <c r="C107" s="32" t="s">
        <v>227</v>
      </c>
      <c r="D107" s="32"/>
      <c r="E107" s="32"/>
      <c r="F107" s="32"/>
      <c r="G107" s="32"/>
      <c r="H107" s="11" t="n">
        <v>235000</v>
      </c>
      <c r="I107" s="11" t="n">
        <v>235000</v>
      </c>
    </row>
    <row r="108" customFormat="false" ht="15.75" hidden="false" customHeight="true" outlineLevel="0" collapsed="false">
      <c r="A108" s="8" t="s">
        <v>219</v>
      </c>
      <c r="B108" s="9" t="s">
        <v>228</v>
      </c>
      <c r="C108" s="32" t="s">
        <v>229</v>
      </c>
      <c r="D108" s="32"/>
      <c r="E108" s="32"/>
      <c r="F108" s="32"/>
      <c r="G108" s="32"/>
      <c r="H108" s="11" t="n">
        <v>201000</v>
      </c>
      <c r="I108" s="11" t="n">
        <v>201000</v>
      </c>
    </row>
    <row r="109" customFormat="false" ht="15.75" hidden="false" customHeight="true" outlineLevel="0" collapsed="false">
      <c r="A109" s="8" t="s">
        <v>133</v>
      </c>
      <c r="B109" s="9" t="s">
        <v>230</v>
      </c>
      <c r="C109" s="32" t="s">
        <v>231</v>
      </c>
      <c r="D109" s="32"/>
      <c r="E109" s="32"/>
      <c r="F109" s="32"/>
      <c r="G109" s="32"/>
      <c r="H109" s="11" t="n">
        <v>150000</v>
      </c>
      <c r="I109" s="11" t="n">
        <v>120000</v>
      </c>
    </row>
    <row r="110" customFormat="false" ht="15.75" hidden="false" customHeight="true" outlineLevel="0" collapsed="false">
      <c r="A110" s="8" t="s">
        <v>133</v>
      </c>
      <c r="B110" s="9" t="s">
        <v>232</v>
      </c>
      <c r="C110" s="32" t="s">
        <v>233</v>
      </c>
      <c r="D110" s="32"/>
      <c r="E110" s="32"/>
      <c r="F110" s="32"/>
      <c r="G110" s="32"/>
      <c r="H110" s="11"/>
      <c r="I110" s="11" t="n">
        <v>30000</v>
      </c>
    </row>
    <row r="111" customFormat="false" ht="15.75" hidden="false" customHeight="true" outlineLevel="0" collapsed="false">
      <c r="A111" s="3"/>
      <c r="B111" s="3" t="s">
        <v>234</v>
      </c>
      <c r="C111" s="12" t="s">
        <v>235</v>
      </c>
      <c r="D111" s="12"/>
      <c r="E111" s="12"/>
      <c r="F111" s="12"/>
      <c r="G111" s="12"/>
      <c r="H111" s="13" t="n">
        <f aca="false">SUM(H112:H113)</f>
        <v>630000</v>
      </c>
      <c r="I111" s="13" t="n">
        <f aca="false">SUM(I112:I113)</f>
        <v>630000</v>
      </c>
    </row>
    <row r="112" customFormat="false" ht="27" hidden="false" customHeight="true" outlineLevel="0" collapsed="false">
      <c r="A112" s="8" t="s">
        <v>236</v>
      </c>
      <c r="B112" s="9" t="s">
        <v>237</v>
      </c>
      <c r="C112" s="10" t="s">
        <v>238</v>
      </c>
      <c r="D112" s="10"/>
      <c r="E112" s="10"/>
      <c r="F112" s="10"/>
      <c r="G112" s="10"/>
      <c r="H112" s="11" t="n">
        <v>415000</v>
      </c>
      <c r="I112" s="11" t="n">
        <v>415000</v>
      </c>
    </row>
    <row r="113" customFormat="false" ht="19.5" hidden="false" customHeight="true" outlineLevel="0" collapsed="false">
      <c r="A113" s="31" t="s">
        <v>239</v>
      </c>
      <c r="B113" s="33" t="s">
        <v>240</v>
      </c>
      <c r="C113" s="21" t="s">
        <v>241</v>
      </c>
      <c r="D113" s="21"/>
      <c r="E113" s="21"/>
      <c r="F113" s="21"/>
      <c r="G113" s="21"/>
      <c r="H113" s="11" t="n">
        <v>215000</v>
      </c>
      <c r="I113" s="11" t="n">
        <v>215000</v>
      </c>
    </row>
    <row r="114" customFormat="false" ht="15.75" hidden="false" customHeight="true" outlineLevel="0" collapsed="false">
      <c r="A114" s="3"/>
      <c r="B114" s="3" t="s">
        <v>242</v>
      </c>
      <c r="C114" s="12" t="s">
        <v>243</v>
      </c>
      <c r="D114" s="12"/>
      <c r="E114" s="12"/>
      <c r="F114" s="12"/>
      <c r="G114" s="12"/>
      <c r="H114" s="13" t="n">
        <f aca="false">H115</f>
        <v>15777</v>
      </c>
      <c r="I114" s="13" t="n">
        <f aca="false">I115+I116+I117</f>
        <v>120048</v>
      </c>
    </row>
    <row r="115" customFormat="false" ht="15.75" hidden="false" customHeight="true" outlineLevel="0" collapsed="false">
      <c r="A115" s="8" t="s">
        <v>244</v>
      </c>
      <c r="B115" s="9" t="s">
        <v>245</v>
      </c>
      <c r="C115" s="10" t="s">
        <v>246</v>
      </c>
      <c r="D115" s="10"/>
      <c r="E115" s="10"/>
      <c r="F115" s="10"/>
      <c r="G115" s="10"/>
      <c r="H115" s="11" t="n">
        <v>15777</v>
      </c>
      <c r="I115" s="11" t="n">
        <v>6026</v>
      </c>
    </row>
    <row r="116" customFormat="false" ht="15.75" hidden="false" customHeight="true" outlineLevel="0" collapsed="false">
      <c r="A116" s="8" t="s">
        <v>247</v>
      </c>
      <c r="B116" s="9" t="s">
        <v>248</v>
      </c>
      <c r="C116" s="10" t="s">
        <v>249</v>
      </c>
      <c r="D116" s="10"/>
      <c r="E116" s="10"/>
      <c r="F116" s="10"/>
      <c r="G116" s="10"/>
      <c r="H116" s="11" t="n">
        <v>0</v>
      </c>
      <c r="I116" s="11" t="n">
        <v>17000</v>
      </c>
    </row>
    <row r="117" customFormat="false" ht="15.75" hidden="false" customHeight="true" outlineLevel="0" collapsed="false">
      <c r="A117" s="8" t="s">
        <v>250</v>
      </c>
      <c r="B117" s="9" t="s">
        <v>251</v>
      </c>
      <c r="C117" s="10" t="s">
        <v>252</v>
      </c>
      <c r="D117" s="10"/>
      <c r="E117" s="10"/>
      <c r="F117" s="10"/>
      <c r="G117" s="10"/>
      <c r="H117" s="11" t="n">
        <v>0</v>
      </c>
      <c r="I117" s="11" t="n">
        <v>97022</v>
      </c>
    </row>
    <row r="118" customFormat="false" ht="15.75" hidden="false" customHeight="true" outlineLevel="0" collapsed="false">
      <c r="A118" s="3"/>
      <c r="B118" s="3" t="s">
        <v>253</v>
      </c>
      <c r="C118" s="12" t="s">
        <v>254</v>
      </c>
      <c r="D118" s="12"/>
      <c r="E118" s="12"/>
      <c r="F118" s="12"/>
      <c r="G118" s="12"/>
      <c r="H118" s="13" t="n">
        <f aca="false">SUM(H119:H131)</f>
        <v>1444870.38</v>
      </c>
      <c r="I118" s="13" t="n">
        <f aca="false">SUM(I119:I131)</f>
        <v>1014328.11</v>
      </c>
    </row>
    <row r="119" customFormat="false" ht="15.75" hidden="false" customHeight="true" outlineLevel="0" collapsed="false">
      <c r="A119" s="8" t="s">
        <v>255</v>
      </c>
      <c r="B119" s="9" t="s">
        <v>256</v>
      </c>
      <c r="C119" s="21" t="s">
        <v>257</v>
      </c>
      <c r="D119" s="21"/>
      <c r="E119" s="21"/>
      <c r="F119" s="21"/>
      <c r="G119" s="21"/>
      <c r="H119" s="26" t="n">
        <v>23000</v>
      </c>
      <c r="I119" s="26" t="n">
        <v>23000</v>
      </c>
    </row>
    <row r="120" customFormat="false" ht="15.75" hidden="false" customHeight="true" outlineLevel="0" collapsed="false">
      <c r="A120" s="8" t="s">
        <v>255</v>
      </c>
      <c r="B120" s="9" t="s">
        <v>258</v>
      </c>
      <c r="C120" s="21" t="s">
        <v>259</v>
      </c>
      <c r="D120" s="21"/>
      <c r="E120" s="21"/>
      <c r="F120" s="21"/>
      <c r="G120" s="21"/>
      <c r="H120" s="34" t="n">
        <v>181151</v>
      </c>
      <c r="I120" s="34" t="n">
        <v>210000</v>
      </c>
    </row>
    <row r="121" customFormat="false" ht="15.75" hidden="false" customHeight="true" outlineLevel="0" collapsed="false">
      <c r="A121" s="8" t="s">
        <v>255</v>
      </c>
      <c r="B121" s="9" t="s">
        <v>260</v>
      </c>
      <c r="C121" s="21" t="s">
        <v>261</v>
      </c>
      <c r="D121" s="21"/>
      <c r="E121" s="21"/>
      <c r="F121" s="21"/>
      <c r="G121" s="21"/>
      <c r="H121" s="26" t="n">
        <v>7500</v>
      </c>
      <c r="I121" s="26" t="n">
        <v>7500</v>
      </c>
    </row>
    <row r="122" customFormat="false" ht="15.75" hidden="false" customHeight="true" outlineLevel="0" collapsed="false">
      <c r="A122" s="8" t="s">
        <v>141</v>
      </c>
      <c r="B122" s="9" t="s">
        <v>262</v>
      </c>
      <c r="C122" s="21" t="s">
        <v>263</v>
      </c>
      <c r="D122" s="21"/>
      <c r="E122" s="21"/>
      <c r="F122" s="21"/>
      <c r="G122" s="21"/>
      <c r="H122" s="26" t="n">
        <v>150000</v>
      </c>
      <c r="I122" s="26" t="n">
        <v>276000</v>
      </c>
    </row>
    <row r="123" customFormat="false" ht="15.75" hidden="false" customHeight="true" outlineLevel="0" collapsed="false">
      <c r="A123" s="8" t="s">
        <v>141</v>
      </c>
      <c r="B123" s="9" t="s">
        <v>264</v>
      </c>
      <c r="C123" s="21" t="s">
        <v>265</v>
      </c>
      <c r="D123" s="21"/>
      <c r="E123" s="21"/>
      <c r="F123" s="21"/>
      <c r="G123" s="21"/>
      <c r="H123" s="26" t="n">
        <v>150000</v>
      </c>
      <c r="I123" s="26" t="n">
        <v>208000</v>
      </c>
    </row>
    <row r="124" customFormat="false" ht="15.75" hidden="false" customHeight="true" outlineLevel="0" collapsed="false">
      <c r="A124" s="8" t="s">
        <v>266</v>
      </c>
      <c r="B124" s="9" t="s">
        <v>267</v>
      </c>
      <c r="C124" s="21" t="s">
        <v>268</v>
      </c>
      <c r="D124" s="21"/>
      <c r="E124" s="21"/>
      <c r="F124" s="21"/>
      <c r="G124" s="21"/>
      <c r="H124" s="26" t="n">
        <v>80000</v>
      </c>
      <c r="I124" s="26" t="n">
        <v>80000</v>
      </c>
    </row>
    <row r="125" customFormat="false" ht="15.75" hidden="false" customHeight="true" outlineLevel="0" collapsed="false">
      <c r="A125" s="8"/>
      <c r="B125" s="9" t="s">
        <v>269</v>
      </c>
      <c r="C125" s="21" t="s">
        <v>270</v>
      </c>
      <c r="D125" s="21"/>
      <c r="E125" s="21"/>
      <c r="F125" s="21"/>
      <c r="G125" s="21"/>
      <c r="H125" s="34" t="n">
        <v>25741.16</v>
      </c>
      <c r="I125" s="34" t="n">
        <v>0</v>
      </c>
    </row>
    <row r="126" customFormat="false" ht="15.75" hidden="false" customHeight="true" outlineLevel="0" collapsed="false">
      <c r="A126" s="8" t="s">
        <v>133</v>
      </c>
      <c r="B126" s="9" t="s">
        <v>271</v>
      </c>
      <c r="C126" s="21" t="s">
        <v>272</v>
      </c>
      <c r="D126" s="21"/>
      <c r="E126" s="21"/>
      <c r="F126" s="21"/>
      <c r="G126" s="21"/>
      <c r="H126" s="34" t="n">
        <v>24828.11</v>
      </c>
      <c r="I126" s="34" t="n">
        <v>24828.11</v>
      </c>
    </row>
    <row r="127" customFormat="false" ht="15.75" hidden="false" customHeight="true" outlineLevel="0" collapsed="false">
      <c r="A127" s="8" t="s">
        <v>107</v>
      </c>
      <c r="B127" s="9" t="s">
        <v>273</v>
      </c>
      <c r="C127" s="30" t="s">
        <v>274</v>
      </c>
      <c r="D127" s="30"/>
      <c r="E127" s="30"/>
      <c r="F127" s="30"/>
      <c r="G127" s="30"/>
      <c r="H127" s="34" t="n">
        <v>9000</v>
      </c>
      <c r="I127" s="34" t="n">
        <v>9000</v>
      </c>
    </row>
    <row r="128" customFormat="false" ht="26.25" hidden="false" customHeight="true" outlineLevel="0" collapsed="false">
      <c r="A128" s="8" t="s">
        <v>8</v>
      </c>
      <c r="B128" s="9" t="s">
        <v>275</v>
      </c>
      <c r="C128" s="30" t="s">
        <v>276</v>
      </c>
      <c r="D128" s="30"/>
      <c r="E128" s="30"/>
      <c r="F128" s="30"/>
      <c r="G128" s="30"/>
      <c r="H128" s="34" t="n">
        <v>76000</v>
      </c>
      <c r="I128" s="34" t="n">
        <v>76000</v>
      </c>
    </row>
    <row r="129" customFormat="false" ht="26.25" hidden="false" customHeight="true" outlineLevel="0" collapsed="false">
      <c r="A129" s="8" t="s">
        <v>148</v>
      </c>
      <c r="B129" s="9" t="s">
        <v>277</v>
      </c>
      <c r="C129" s="30" t="s">
        <v>278</v>
      </c>
      <c r="D129" s="30"/>
      <c r="E129" s="30"/>
      <c r="F129" s="30"/>
      <c r="G129" s="30"/>
      <c r="H129" s="34" t="n">
        <v>433650.11</v>
      </c>
      <c r="I129" s="34"/>
    </row>
    <row r="130" customFormat="false" ht="26.25" hidden="false" customHeight="true" outlineLevel="0" collapsed="false">
      <c r="A130" s="8" t="s">
        <v>41</v>
      </c>
      <c r="B130" s="9" t="s">
        <v>279</v>
      </c>
      <c r="C130" s="30" t="s">
        <v>280</v>
      </c>
      <c r="D130" s="30"/>
      <c r="E130" s="30"/>
      <c r="F130" s="30"/>
      <c r="G130" s="30"/>
      <c r="H130" s="34" t="n">
        <v>184000</v>
      </c>
      <c r="I130" s="34"/>
    </row>
    <row r="131" customFormat="false" ht="26.25" hidden="false" customHeight="true" outlineLevel="0" collapsed="false">
      <c r="A131" s="8" t="s">
        <v>8</v>
      </c>
      <c r="B131" s="9" t="s">
        <v>281</v>
      </c>
      <c r="C131" s="30" t="s">
        <v>282</v>
      </c>
      <c r="D131" s="30"/>
      <c r="E131" s="30"/>
      <c r="F131" s="30"/>
      <c r="G131" s="30"/>
      <c r="H131" s="34" t="n">
        <v>100000</v>
      </c>
      <c r="I131" s="34" t="n">
        <v>100000</v>
      </c>
    </row>
    <row r="132" customFormat="false" ht="15.75" hidden="false" customHeight="true" outlineLevel="0" collapsed="false">
      <c r="A132" s="3"/>
      <c r="B132" s="3" t="s">
        <v>283</v>
      </c>
      <c r="C132" s="12" t="s">
        <v>284</v>
      </c>
      <c r="D132" s="12"/>
      <c r="E132" s="12"/>
      <c r="F132" s="12"/>
      <c r="G132" s="12"/>
      <c r="H132" s="13"/>
      <c r="I132" s="13" t="n">
        <f aca="false">SUM(I133:I141)</f>
        <v>3000000</v>
      </c>
    </row>
    <row r="133" customFormat="false" ht="26.25" hidden="false" customHeight="true" outlineLevel="0" collapsed="false">
      <c r="A133" s="8" t="s">
        <v>148</v>
      </c>
      <c r="B133" s="9" t="s">
        <v>285</v>
      </c>
      <c r="C133" s="35" t="s">
        <v>286</v>
      </c>
      <c r="D133" s="35"/>
      <c r="E133" s="35"/>
      <c r="F133" s="35"/>
      <c r="G133" s="35"/>
      <c r="H133" s="11"/>
      <c r="I133" s="11" t="n">
        <v>180000</v>
      </c>
    </row>
    <row r="134" customFormat="false" ht="26.25" hidden="false" customHeight="true" outlineLevel="0" collapsed="false">
      <c r="A134" s="8" t="s">
        <v>148</v>
      </c>
      <c r="B134" s="9" t="s">
        <v>287</v>
      </c>
      <c r="C134" s="35" t="s">
        <v>288</v>
      </c>
      <c r="D134" s="35"/>
      <c r="E134" s="35"/>
      <c r="F134" s="35"/>
      <c r="G134" s="35"/>
      <c r="H134" s="11"/>
      <c r="I134" s="11" t="n">
        <v>761200.74</v>
      </c>
    </row>
    <row r="135" customFormat="false" ht="26.25" hidden="false" customHeight="true" outlineLevel="0" collapsed="false">
      <c r="A135" s="8" t="s">
        <v>148</v>
      </c>
      <c r="B135" s="9" t="s">
        <v>289</v>
      </c>
      <c r="C135" s="35" t="s">
        <v>290</v>
      </c>
      <c r="D135" s="35"/>
      <c r="E135" s="35"/>
      <c r="F135" s="35"/>
      <c r="G135" s="35"/>
      <c r="H135" s="11"/>
      <c r="I135" s="11" t="n">
        <v>74000</v>
      </c>
    </row>
    <row r="136" customFormat="false" ht="26.25" hidden="false" customHeight="true" outlineLevel="0" collapsed="false">
      <c r="A136" s="8" t="s">
        <v>148</v>
      </c>
      <c r="B136" s="9" t="s">
        <v>291</v>
      </c>
      <c r="C136" s="10" t="s">
        <v>292</v>
      </c>
      <c r="D136" s="10"/>
      <c r="E136" s="10"/>
      <c r="F136" s="10"/>
      <c r="G136" s="10"/>
      <c r="H136" s="11"/>
      <c r="I136" s="11" t="n">
        <v>200000</v>
      </c>
    </row>
    <row r="137" customFormat="false" ht="26.25" hidden="false" customHeight="true" outlineLevel="0" collapsed="false">
      <c r="A137" s="8" t="s">
        <v>148</v>
      </c>
      <c r="B137" s="9" t="s">
        <v>293</v>
      </c>
      <c r="C137" s="35" t="s">
        <v>294</v>
      </c>
      <c r="D137" s="35"/>
      <c r="E137" s="35"/>
      <c r="F137" s="35"/>
      <c r="G137" s="35"/>
      <c r="H137" s="36"/>
      <c r="I137" s="27" t="n">
        <v>134051.64</v>
      </c>
    </row>
    <row r="138" customFormat="false" ht="26.25" hidden="false" customHeight="true" outlineLevel="0" collapsed="false">
      <c r="A138" s="8" t="s">
        <v>148</v>
      </c>
      <c r="B138" s="9" t="s">
        <v>295</v>
      </c>
      <c r="C138" s="35" t="s">
        <v>296</v>
      </c>
      <c r="D138" s="35"/>
      <c r="E138" s="35"/>
      <c r="F138" s="35"/>
      <c r="G138" s="35"/>
      <c r="H138" s="36"/>
      <c r="I138" s="27" t="n">
        <v>200000</v>
      </c>
    </row>
    <row r="139" customFormat="false" ht="26.25" hidden="false" customHeight="true" outlineLevel="0" collapsed="false">
      <c r="A139" s="8" t="s">
        <v>148</v>
      </c>
      <c r="B139" s="9" t="s">
        <v>297</v>
      </c>
      <c r="C139" s="35" t="s">
        <v>298</v>
      </c>
      <c r="D139" s="35"/>
      <c r="E139" s="35"/>
      <c r="F139" s="35"/>
      <c r="G139" s="35"/>
      <c r="H139" s="36"/>
      <c r="I139" s="27" t="n">
        <v>8000</v>
      </c>
    </row>
    <row r="140" customFormat="false" ht="26.25" hidden="false" customHeight="true" outlineLevel="0" collapsed="false">
      <c r="A140" s="8" t="s">
        <v>148</v>
      </c>
      <c r="B140" s="9" t="s">
        <v>299</v>
      </c>
      <c r="C140" s="35" t="s">
        <v>300</v>
      </c>
      <c r="D140" s="35"/>
      <c r="E140" s="35"/>
      <c r="F140" s="35"/>
      <c r="G140" s="35"/>
      <c r="H140" s="36"/>
      <c r="I140" s="27" t="n">
        <v>300000</v>
      </c>
    </row>
    <row r="141" customFormat="false" ht="26.25" hidden="false" customHeight="true" outlineLevel="0" collapsed="false">
      <c r="A141" s="8" t="s">
        <v>148</v>
      </c>
      <c r="B141" s="9" t="s">
        <v>301</v>
      </c>
      <c r="C141" s="10" t="s">
        <v>192</v>
      </c>
      <c r="D141" s="10"/>
      <c r="E141" s="10"/>
      <c r="F141" s="10"/>
      <c r="G141" s="10"/>
      <c r="H141" s="28"/>
      <c r="I141" s="37" t="n">
        <v>1142747.62</v>
      </c>
    </row>
    <row r="142" customFormat="false" ht="26.25" hidden="false" customHeight="true" outlineLevel="0" collapsed="false">
      <c r="A142" s="3"/>
      <c r="B142" s="3" t="s">
        <v>302</v>
      </c>
      <c r="C142" s="12" t="s">
        <v>303</v>
      </c>
      <c r="D142" s="12"/>
      <c r="E142" s="12"/>
      <c r="F142" s="12"/>
      <c r="G142" s="12"/>
      <c r="H142" s="13" t="n">
        <f aca="false">SUM(H144:H159)</f>
        <v>3358263</v>
      </c>
      <c r="I142" s="13" t="n">
        <f aca="false">SUM(I143:I159)</f>
        <v>1950736</v>
      </c>
    </row>
    <row r="143" customFormat="false" ht="15.75" hidden="false" customHeight="true" outlineLevel="0" collapsed="false">
      <c r="A143" s="31" t="s">
        <v>304</v>
      </c>
      <c r="B143" s="33" t="s">
        <v>305</v>
      </c>
      <c r="C143" s="21" t="s">
        <v>306</v>
      </c>
      <c r="D143" s="21"/>
      <c r="E143" s="21"/>
      <c r="F143" s="21"/>
      <c r="G143" s="21"/>
      <c r="H143" s="11"/>
      <c r="I143" s="11" t="n">
        <v>635542</v>
      </c>
    </row>
    <row r="144" customFormat="false" ht="15.75" hidden="false" customHeight="true" outlineLevel="0" collapsed="false">
      <c r="A144" s="31"/>
      <c r="B144" s="33" t="s">
        <v>307</v>
      </c>
      <c r="C144" s="21" t="s">
        <v>308</v>
      </c>
      <c r="D144" s="21"/>
      <c r="E144" s="21"/>
      <c r="F144" s="21"/>
      <c r="G144" s="21"/>
      <c r="H144" s="11" t="n">
        <v>789666.48</v>
      </c>
      <c r="I144" s="11"/>
    </row>
    <row r="145" customFormat="false" ht="15.75" hidden="false" customHeight="true" outlineLevel="0" collapsed="false">
      <c r="A145" s="31" t="s">
        <v>195</v>
      </c>
      <c r="B145" s="33" t="s">
        <v>309</v>
      </c>
      <c r="C145" s="38" t="s">
        <v>310</v>
      </c>
      <c r="D145" s="38"/>
      <c r="E145" s="38"/>
      <c r="F145" s="38"/>
      <c r="G145" s="38"/>
      <c r="H145" s="27" t="n">
        <v>462644.52</v>
      </c>
      <c r="I145" s="27"/>
    </row>
    <row r="146" customFormat="false" ht="15.75" hidden="false" customHeight="true" outlineLevel="0" collapsed="false">
      <c r="A146" s="31" t="s">
        <v>166</v>
      </c>
      <c r="B146" s="33" t="s">
        <v>311</v>
      </c>
      <c r="C146" s="21" t="s">
        <v>312</v>
      </c>
      <c r="D146" s="21"/>
      <c r="E146" s="21"/>
      <c r="F146" s="21"/>
      <c r="G146" s="21"/>
      <c r="H146" s="11" t="n">
        <v>400000</v>
      </c>
      <c r="I146" s="11"/>
    </row>
    <row r="147" customFormat="false" ht="33" hidden="false" customHeight="true" outlineLevel="0" collapsed="false">
      <c r="A147" s="31" t="s">
        <v>107</v>
      </c>
      <c r="B147" s="33" t="s">
        <v>313</v>
      </c>
      <c r="C147" s="21" t="s">
        <v>314</v>
      </c>
      <c r="D147" s="21"/>
      <c r="E147" s="21"/>
      <c r="F147" s="21"/>
      <c r="G147" s="21"/>
      <c r="H147" s="11" t="n">
        <v>315718</v>
      </c>
      <c r="I147" s="11" t="n">
        <v>315718</v>
      </c>
    </row>
    <row r="148" customFormat="false" ht="15.75" hidden="false" customHeight="true" outlineLevel="0" collapsed="false">
      <c r="A148" s="31" t="s">
        <v>315</v>
      </c>
      <c r="B148" s="33" t="s">
        <v>316</v>
      </c>
      <c r="C148" s="21" t="s">
        <v>317</v>
      </c>
      <c r="D148" s="21"/>
      <c r="E148" s="21"/>
      <c r="F148" s="21"/>
      <c r="G148" s="21"/>
      <c r="H148" s="11" t="n">
        <v>288880</v>
      </c>
      <c r="I148" s="11" t="n">
        <v>184000</v>
      </c>
    </row>
    <row r="149" customFormat="false" ht="25.35" hidden="false" customHeight="true" outlineLevel="0" collapsed="false">
      <c r="A149" s="31" t="s">
        <v>318</v>
      </c>
      <c r="B149" s="33" t="s">
        <v>319</v>
      </c>
      <c r="C149" s="21" t="s">
        <v>320</v>
      </c>
      <c r="D149" s="21"/>
      <c r="E149" s="21"/>
      <c r="F149" s="21"/>
      <c r="G149" s="21"/>
      <c r="H149" s="11" t="n">
        <v>200000</v>
      </c>
      <c r="I149" s="11" t="n">
        <v>200000</v>
      </c>
    </row>
    <row r="150" customFormat="false" ht="15.75" hidden="false" customHeight="true" outlineLevel="0" collapsed="false">
      <c r="A150" s="31" t="s">
        <v>321</v>
      </c>
      <c r="B150" s="33" t="s">
        <v>322</v>
      </c>
      <c r="C150" s="21" t="s">
        <v>323</v>
      </c>
      <c r="D150" s="21"/>
      <c r="E150" s="21"/>
      <c r="F150" s="21"/>
      <c r="G150" s="21"/>
      <c r="H150" s="11" t="n">
        <v>94964</v>
      </c>
      <c r="I150" s="11" t="n">
        <v>112476</v>
      </c>
    </row>
    <row r="151" customFormat="false" ht="15.75" hidden="false" customHeight="true" outlineLevel="0" collapsed="false">
      <c r="A151" s="31" t="s">
        <v>107</v>
      </c>
      <c r="B151" s="33" t="s">
        <v>324</v>
      </c>
      <c r="C151" s="21" t="s">
        <v>325</v>
      </c>
      <c r="D151" s="21"/>
      <c r="E151" s="21"/>
      <c r="F151" s="21"/>
      <c r="G151" s="21"/>
      <c r="H151" s="26" t="n">
        <v>11000</v>
      </c>
      <c r="I151" s="26"/>
    </row>
    <row r="152" customFormat="false" ht="21.75" hidden="false" customHeight="true" outlineLevel="0" collapsed="false">
      <c r="A152" s="31" t="s">
        <v>195</v>
      </c>
      <c r="B152" s="33" t="s">
        <v>326</v>
      </c>
      <c r="C152" s="21" t="s">
        <v>327</v>
      </c>
      <c r="D152" s="21"/>
      <c r="E152" s="21"/>
      <c r="F152" s="21"/>
      <c r="G152" s="21"/>
      <c r="H152" s="11" t="n">
        <v>6270</v>
      </c>
      <c r="I152" s="11"/>
    </row>
    <row r="153" customFormat="false" ht="15.75" hidden="false" customHeight="true" outlineLevel="0" collapsed="false">
      <c r="A153" s="31" t="s">
        <v>148</v>
      </c>
      <c r="B153" s="33" t="s">
        <v>328</v>
      </c>
      <c r="C153" s="21" t="s">
        <v>329</v>
      </c>
      <c r="D153" s="21"/>
      <c r="E153" s="21"/>
      <c r="F153" s="21"/>
      <c r="G153" s="21"/>
      <c r="H153" s="11" t="n">
        <v>75000</v>
      </c>
      <c r="I153" s="11"/>
    </row>
    <row r="154" customFormat="false" ht="15.75" hidden="false" customHeight="true" outlineLevel="0" collapsed="false">
      <c r="A154" s="31" t="s">
        <v>148</v>
      </c>
      <c r="B154" s="33" t="s">
        <v>330</v>
      </c>
      <c r="C154" s="21" t="s">
        <v>331</v>
      </c>
      <c r="D154" s="21"/>
      <c r="E154" s="21"/>
      <c r="F154" s="21"/>
      <c r="G154" s="21"/>
      <c r="H154" s="11" t="n">
        <v>100000</v>
      </c>
      <c r="I154" s="11"/>
    </row>
    <row r="155" customFormat="false" ht="15.75" hidden="false" customHeight="true" outlineLevel="0" collapsed="false">
      <c r="A155" s="8" t="s">
        <v>138</v>
      </c>
      <c r="B155" s="33" t="s">
        <v>332</v>
      </c>
      <c r="C155" s="21" t="s">
        <v>333</v>
      </c>
      <c r="D155" s="21"/>
      <c r="E155" s="21"/>
      <c r="F155" s="21"/>
      <c r="G155" s="21"/>
      <c r="H155" s="26" t="n">
        <v>30000</v>
      </c>
      <c r="I155" s="26"/>
    </row>
    <row r="156" customFormat="false" ht="15.75" hidden="false" customHeight="true" outlineLevel="0" collapsed="false">
      <c r="A156" s="31" t="s">
        <v>41</v>
      </c>
      <c r="B156" s="33" t="s">
        <v>334</v>
      </c>
      <c r="C156" s="39" t="s">
        <v>335</v>
      </c>
      <c r="D156" s="39"/>
      <c r="E156" s="39"/>
      <c r="F156" s="39"/>
      <c r="G156" s="39"/>
      <c r="H156" s="40" t="n">
        <v>261120</v>
      </c>
      <c r="I156" s="40" t="n">
        <v>300000</v>
      </c>
    </row>
    <row r="157" customFormat="false" ht="15.75" hidden="false" customHeight="true" outlineLevel="0" collapsed="false">
      <c r="A157" s="31" t="s">
        <v>148</v>
      </c>
      <c r="B157" s="33" t="s">
        <v>336</v>
      </c>
      <c r="C157" s="21" t="s">
        <v>337</v>
      </c>
      <c r="D157" s="21"/>
      <c r="E157" s="21"/>
      <c r="F157" s="21"/>
      <c r="G157" s="21"/>
      <c r="H157" s="11" t="n">
        <v>120000</v>
      </c>
      <c r="I157" s="11"/>
    </row>
    <row r="158" customFormat="false" ht="15.75" hidden="false" customHeight="true" outlineLevel="0" collapsed="false">
      <c r="A158" s="31" t="s">
        <v>120</v>
      </c>
      <c r="B158" s="33" t="s">
        <v>338</v>
      </c>
      <c r="C158" s="21" t="s">
        <v>339</v>
      </c>
      <c r="D158" s="21"/>
      <c r="E158" s="21"/>
      <c r="F158" s="21"/>
      <c r="G158" s="21"/>
      <c r="H158" s="11" t="n">
        <v>3000</v>
      </c>
      <c r="I158" s="11" t="n">
        <v>3000</v>
      </c>
    </row>
    <row r="159" customFormat="false" ht="15.75" hidden="false" customHeight="true" outlineLevel="0" collapsed="false">
      <c r="A159" s="31" t="s">
        <v>163</v>
      </c>
      <c r="B159" s="33" t="s">
        <v>340</v>
      </c>
      <c r="C159" s="21" t="s">
        <v>341</v>
      </c>
      <c r="D159" s="21"/>
      <c r="E159" s="21"/>
      <c r="F159" s="21"/>
      <c r="G159" s="21"/>
      <c r="H159" s="11" t="n">
        <v>200000</v>
      </c>
      <c r="I159" s="11" t="n">
        <v>200000</v>
      </c>
    </row>
    <row r="160" customFormat="false" ht="15.75" hidden="false" customHeight="true" outlineLevel="0" collapsed="false">
      <c r="A160" s="3"/>
      <c r="B160" s="3" t="s">
        <v>342</v>
      </c>
      <c r="C160" s="3" t="s">
        <v>343</v>
      </c>
      <c r="D160" s="3"/>
      <c r="E160" s="3"/>
      <c r="F160" s="3"/>
      <c r="G160" s="3"/>
      <c r="H160" s="7" t="n">
        <f aca="false">H164+H163+H161+H162</f>
        <v>9950036.63</v>
      </c>
      <c r="I160" s="7" t="n">
        <f aca="false">I164+I163+I161+I162</f>
        <v>6161718</v>
      </c>
    </row>
    <row r="161" customFormat="false" ht="15.75" hidden="false" customHeight="true" outlineLevel="0" collapsed="false">
      <c r="A161" s="31" t="s">
        <v>344</v>
      </c>
      <c r="B161" s="33" t="s">
        <v>345</v>
      </c>
      <c r="C161" s="10" t="s">
        <v>346</v>
      </c>
      <c r="D161" s="10"/>
      <c r="E161" s="10"/>
      <c r="F161" s="10"/>
      <c r="G161" s="10"/>
      <c r="H161" s="11" t="n">
        <f aca="false">1110000+162231.4+25935.63</f>
        <v>1298167.03</v>
      </c>
      <c r="I161" s="11" t="n">
        <v>263030</v>
      </c>
    </row>
    <row r="162" customFormat="false" ht="15.75" hidden="false" customHeight="true" outlineLevel="0" collapsed="false">
      <c r="A162" s="31" t="s">
        <v>163</v>
      </c>
      <c r="B162" s="33" t="s">
        <v>347</v>
      </c>
      <c r="C162" s="10" t="s">
        <v>348</v>
      </c>
      <c r="D162" s="10"/>
      <c r="E162" s="10"/>
      <c r="F162" s="10"/>
      <c r="G162" s="10"/>
      <c r="H162" s="11" t="n">
        <f aca="false">890000</f>
        <v>890000</v>
      </c>
      <c r="I162" s="11" t="n">
        <v>809196</v>
      </c>
    </row>
    <row r="163" customFormat="false" ht="15.75" hidden="false" customHeight="true" outlineLevel="0" collapsed="false">
      <c r="A163" s="31" t="s">
        <v>148</v>
      </c>
      <c r="B163" s="33" t="s">
        <v>349</v>
      </c>
      <c r="C163" s="10" t="s">
        <v>350</v>
      </c>
      <c r="D163" s="10"/>
      <c r="E163" s="10"/>
      <c r="F163" s="10"/>
      <c r="G163" s="10"/>
      <c r="H163" s="11" t="n">
        <f aca="false">6000000+1677804.6</f>
        <v>7677804.6</v>
      </c>
      <c r="I163" s="11" t="n">
        <v>5000001</v>
      </c>
    </row>
    <row r="164" customFormat="false" ht="15.75" hidden="false" customHeight="true" outlineLevel="0" collapsed="false">
      <c r="A164" s="31" t="s">
        <v>351</v>
      </c>
      <c r="B164" s="33" t="s">
        <v>352</v>
      </c>
      <c r="C164" s="10" t="s">
        <v>353</v>
      </c>
      <c r="D164" s="10"/>
      <c r="E164" s="10"/>
      <c r="F164" s="10"/>
      <c r="G164" s="10"/>
      <c r="H164" s="11" t="n">
        <v>84065</v>
      </c>
      <c r="I164" s="11" t="n">
        <v>89491</v>
      </c>
    </row>
    <row r="165" customFormat="false" ht="15.75" hidden="false" customHeight="true" outlineLevel="0" collapsed="false">
      <c r="A165" s="3"/>
      <c r="B165" s="3" t="s">
        <v>354</v>
      </c>
      <c r="C165" s="3"/>
      <c r="D165" s="3"/>
      <c r="E165" s="3"/>
      <c r="F165" s="3"/>
      <c r="G165" s="3"/>
      <c r="H165" s="7" t="n">
        <f aca="false">H5+H10+H16+H21+H43+H66+H70+H81+H88+H103+H111+H114+H118+H142+H160</f>
        <v>306236495.03</v>
      </c>
      <c r="I165" s="7" t="n">
        <f aca="false">I5+I10+I16+I21+I43+I66+I70+I81+I88+I103+I111+I114+I118+I142+I160+I132+I63</f>
        <v>319009577</v>
      </c>
    </row>
    <row r="166" s="1" customFormat="true" ht="15.75" hidden="false" customHeight="true" outlineLevel="0" collapsed="false">
      <c r="A166" s="41"/>
      <c r="B166" s="42"/>
      <c r="C166" s="43"/>
      <c r="D166" s="44"/>
      <c r="E166" s="44"/>
      <c r="F166" s="44"/>
      <c r="G166" s="44"/>
      <c r="H166" s="45"/>
      <c r="I166" s="45"/>
    </row>
    <row r="167" s="1" customFormat="true" ht="15.75" hidden="false" customHeight="true" outlineLevel="0" collapsed="false">
      <c r="A167" s="46"/>
      <c r="B167" s="47"/>
      <c r="C167" s="48"/>
      <c r="D167" s="49"/>
      <c r="E167" s="49"/>
      <c r="F167" s="49"/>
      <c r="G167" s="49"/>
      <c r="H167" s="50"/>
      <c r="I167" s="50"/>
    </row>
    <row r="168" s="1" customFormat="true" ht="15.75" hidden="false" customHeight="true" outlineLevel="0" collapsed="false">
      <c r="A168" s="46"/>
      <c r="B168" s="47"/>
      <c r="C168" s="48"/>
      <c r="D168" s="49"/>
      <c r="E168" s="49"/>
      <c r="F168" s="49"/>
      <c r="G168" s="49"/>
      <c r="H168" s="50"/>
      <c r="I168" s="50"/>
    </row>
    <row r="169" s="1" customFormat="true" ht="15.75" hidden="false" customHeight="true" outlineLevel="0" collapsed="false">
      <c r="A169" s="46"/>
      <c r="B169" s="47"/>
      <c r="C169" s="48"/>
      <c r="D169" s="49"/>
      <c r="E169" s="49"/>
      <c r="F169" s="49"/>
      <c r="G169" s="49"/>
      <c r="H169" s="50"/>
      <c r="I169" s="50"/>
    </row>
    <row r="170" s="1" customFormat="true" ht="15.75" hidden="false" customHeight="true" outlineLevel="0" collapsed="false">
      <c r="A170" s="46"/>
      <c r="B170" s="47"/>
      <c r="C170" s="48"/>
      <c r="D170" s="49"/>
      <c r="E170" s="49"/>
      <c r="F170" s="49"/>
      <c r="G170" s="49"/>
      <c r="H170" s="50"/>
      <c r="I170" s="50"/>
    </row>
    <row r="171" s="1" customFormat="true" ht="15.75" hidden="false" customHeight="true" outlineLevel="0" collapsed="false">
      <c r="A171" s="46"/>
      <c r="B171" s="47"/>
      <c r="C171" s="48"/>
      <c r="D171" s="49"/>
      <c r="E171" s="49"/>
      <c r="F171" s="49"/>
      <c r="G171" s="49"/>
      <c r="H171" s="50"/>
      <c r="I171" s="50"/>
    </row>
    <row r="172" s="1" customFormat="true" ht="15.75" hidden="false" customHeight="true" outlineLevel="0" collapsed="false">
      <c r="A172" s="46"/>
      <c r="B172" s="47"/>
      <c r="C172" s="48"/>
      <c r="D172" s="49"/>
      <c r="E172" s="49"/>
      <c r="F172" s="49"/>
      <c r="G172" s="49"/>
      <c r="H172" s="50"/>
      <c r="I172" s="50"/>
    </row>
    <row r="173" s="1" customFormat="true" ht="15.75" hidden="false" customHeight="true" outlineLevel="0" collapsed="false">
      <c r="A173" s="46"/>
      <c r="B173" s="47"/>
      <c r="C173" s="48"/>
      <c r="D173" s="49"/>
      <c r="E173" s="49"/>
      <c r="F173" s="49"/>
      <c r="G173" s="49"/>
      <c r="H173" s="50"/>
      <c r="I173" s="50"/>
    </row>
    <row r="174" s="1" customFormat="true" ht="15.75" hidden="false" customHeight="true" outlineLevel="0" collapsed="false">
      <c r="A174" s="46"/>
      <c r="B174" s="47"/>
      <c r="C174" s="48"/>
      <c r="D174" s="49"/>
      <c r="E174" s="49"/>
      <c r="F174" s="49"/>
      <c r="G174" s="49"/>
      <c r="H174" s="50"/>
      <c r="I174" s="50"/>
    </row>
    <row r="175" s="1" customFormat="true" ht="15.75" hidden="false" customHeight="true" outlineLevel="0" collapsed="false">
      <c r="A175" s="46"/>
      <c r="B175" s="47"/>
      <c r="C175" s="48"/>
      <c r="D175" s="49"/>
      <c r="E175" s="49"/>
      <c r="F175" s="49"/>
      <c r="G175" s="49"/>
      <c r="H175" s="50"/>
      <c r="I175" s="50"/>
    </row>
    <row r="176" s="1" customFormat="true" ht="15.75" hidden="false" customHeight="true" outlineLevel="0" collapsed="false">
      <c r="A176" s="46"/>
      <c r="B176" s="47"/>
      <c r="C176" s="48"/>
      <c r="D176" s="49"/>
      <c r="E176" s="49"/>
      <c r="F176" s="49"/>
      <c r="G176" s="49"/>
      <c r="H176" s="50"/>
      <c r="I176" s="50"/>
    </row>
    <row r="177" s="1" customFormat="true" ht="15.75" hidden="false" customHeight="true" outlineLevel="0" collapsed="false">
      <c r="A177" s="46"/>
      <c r="B177" s="47"/>
      <c r="C177" s="48"/>
      <c r="D177" s="49"/>
      <c r="E177" s="49"/>
      <c r="F177" s="49"/>
      <c r="G177" s="49"/>
      <c r="H177" s="50"/>
      <c r="I177" s="50"/>
    </row>
    <row r="178" s="1" customFormat="true" ht="15.75" hidden="false" customHeight="true" outlineLevel="0" collapsed="false">
      <c r="A178" s="46"/>
      <c r="B178" s="47"/>
      <c r="C178" s="48"/>
      <c r="D178" s="49"/>
      <c r="E178" s="49"/>
      <c r="F178" s="49"/>
      <c r="G178" s="49"/>
      <c r="H178" s="50"/>
      <c r="I178" s="50"/>
    </row>
    <row r="179" s="1" customFormat="true" ht="15.75" hidden="false" customHeight="true" outlineLevel="0" collapsed="false">
      <c r="A179" s="46"/>
      <c r="B179" s="47"/>
      <c r="C179" s="48"/>
      <c r="D179" s="49"/>
      <c r="E179" s="49"/>
      <c r="F179" s="49"/>
      <c r="G179" s="49"/>
      <c r="H179" s="50"/>
      <c r="I179" s="50"/>
    </row>
    <row r="180" s="1" customFormat="true" ht="15.75" hidden="false" customHeight="true" outlineLevel="0" collapsed="false">
      <c r="A180" s="46"/>
      <c r="B180" s="47"/>
      <c r="C180" s="48"/>
      <c r="D180" s="49"/>
      <c r="E180" s="49"/>
      <c r="F180" s="49"/>
      <c r="G180" s="49"/>
      <c r="H180" s="50"/>
      <c r="I180" s="50"/>
    </row>
    <row r="181" s="1" customFormat="true" ht="15.75" hidden="false" customHeight="true" outlineLevel="0" collapsed="false">
      <c r="A181" s="46"/>
      <c r="B181" s="47"/>
      <c r="C181" s="48"/>
      <c r="D181" s="49"/>
      <c r="E181" s="49"/>
      <c r="F181" s="49"/>
      <c r="G181" s="49"/>
      <c r="H181" s="50"/>
      <c r="I181" s="50"/>
    </row>
    <row r="182" s="1" customFormat="true" ht="15.75" hidden="false" customHeight="true" outlineLevel="0" collapsed="false">
      <c r="A182" s="46"/>
      <c r="B182" s="47"/>
      <c r="C182" s="48"/>
      <c r="D182" s="49"/>
      <c r="E182" s="49"/>
      <c r="F182" s="49"/>
      <c r="G182" s="49"/>
      <c r="H182" s="50"/>
      <c r="I182" s="50"/>
    </row>
    <row r="183" s="1" customFormat="true" ht="15.75" hidden="false" customHeight="true" outlineLevel="0" collapsed="false">
      <c r="A183" s="46"/>
      <c r="B183" s="47"/>
      <c r="C183" s="48"/>
      <c r="D183" s="49"/>
      <c r="E183" s="49"/>
      <c r="F183" s="49"/>
      <c r="G183" s="49"/>
      <c r="H183" s="50"/>
      <c r="I183" s="50"/>
    </row>
    <row r="184" s="1" customFormat="true" ht="15.75" hidden="false" customHeight="true" outlineLevel="0" collapsed="false">
      <c r="A184" s="46"/>
      <c r="B184" s="47"/>
      <c r="C184" s="48"/>
      <c r="D184" s="49"/>
      <c r="E184" s="49"/>
      <c r="F184" s="49"/>
      <c r="G184" s="49"/>
      <c r="H184" s="50"/>
      <c r="I184" s="50"/>
    </row>
    <row r="185" s="1" customFormat="true" ht="15.75" hidden="false" customHeight="true" outlineLevel="0" collapsed="false">
      <c r="A185" s="46"/>
      <c r="B185" s="47"/>
      <c r="C185" s="48"/>
      <c r="D185" s="49"/>
      <c r="E185" s="49"/>
      <c r="F185" s="49"/>
      <c r="G185" s="49"/>
      <c r="H185" s="50"/>
      <c r="I185" s="50"/>
    </row>
    <row r="186" s="1" customFormat="true" ht="15.75" hidden="false" customHeight="true" outlineLevel="0" collapsed="false">
      <c r="A186" s="46"/>
      <c r="B186" s="47"/>
      <c r="C186" s="48"/>
      <c r="D186" s="49"/>
      <c r="E186" s="49"/>
      <c r="F186" s="49"/>
      <c r="G186" s="49"/>
      <c r="H186" s="50"/>
      <c r="I186" s="50"/>
    </row>
    <row r="187" s="1" customFormat="true" ht="15.75" hidden="false" customHeight="true" outlineLevel="0" collapsed="false">
      <c r="A187" s="46"/>
      <c r="B187" s="47"/>
      <c r="C187" s="48"/>
      <c r="D187" s="49"/>
      <c r="E187" s="49"/>
      <c r="F187" s="49"/>
      <c r="G187" s="49"/>
      <c r="H187" s="50"/>
      <c r="I187" s="50"/>
    </row>
    <row r="188" s="1" customFormat="true" ht="15.75" hidden="false" customHeight="true" outlineLevel="0" collapsed="false">
      <c r="A188" s="46"/>
      <c r="B188" s="47"/>
      <c r="C188" s="48"/>
      <c r="D188" s="49"/>
      <c r="E188" s="49"/>
      <c r="F188" s="49"/>
      <c r="G188" s="49"/>
      <c r="H188" s="50"/>
      <c r="I188" s="50"/>
    </row>
    <row r="189" s="1" customFormat="true" ht="15.75" hidden="false" customHeight="true" outlineLevel="0" collapsed="false">
      <c r="A189" s="46"/>
      <c r="B189" s="47"/>
      <c r="C189" s="48"/>
      <c r="D189" s="49"/>
      <c r="E189" s="49"/>
      <c r="F189" s="49"/>
      <c r="G189" s="49"/>
      <c r="H189" s="50"/>
      <c r="I189" s="50"/>
    </row>
    <row r="190" s="1" customFormat="true" ht="15.75" hidden="false" customHeight="true" outlineLevel="0" collapsed="false">
      <c r="A190" s="46"/>
      <c r="B190" s="47"/>
      <c r="C190" s="48"/>
      <c r="D190" s="49"/>
      <c r="E190" s="49"/>
      <c r="F190" s="49"/>
      <c r="G190" s="49"/>
      <c r="H190" s="50"/>
      <c r="I190" s="50"/>
    </row>
    <row r="191" s="1" customFormat="true" ht="15.75" hidden="false" customHeight="true" outlineLevel="0" collapsed="false">
      <c r="A191" s="46"/>
      <c r="B191" s="47"/>
      <c r="C191" s="48"/>
      <c r="D191" s="49"/>
      <c r="E191" s="49"/>
      <c r="F191" s="49"/>
      <c r="G191" s="49"/>
      <c r="H191" s="50"/>
      <c r="I191" s="50"/>
    </row>
    <row r="192" s="1" customFormat="true" ht="15.75" hidden="false" customHeight="true" outlineLevel="0" collapsed="false">
      <c r="A192" s="46"/>
      <c r="B192" s="47"/>
      <c r="C192" s="48"/>
      <c r="D192" s="49"/>
      <c r="E192" s="49"/>
      <c r="F192" s="49"/>
      <c r="G192" s="49"/>
      <c r="H192" s="50"/>
      <c r="I192" s="50"/>
    </row>
    <row r="193" s="1" customFormat="true" ht="15.75" hidden="false" customHeight="true" outlineLevel="0" collapsed="false">
      <c r="A193" s="46"/>
      <c r="B193" s="47"/>
      <c r="C193" s="48"/>
      <c r="D193" s="49"/>
      <c r="E193" s="49"/>
      <c r="F193" s="49"/>
      <c r="G193" s="49"/>
      <c r="H193" s="50"/>
      <c r="I193" s="50"/>
    </row>
    <row r="194" s="1" customFormat="true" ht="15.75" hidden="false" customHeight="true" outlineLevel="0" collapsed="false">
      <c r="A194" s="46"/>
      <c r="B194" s="47"/>
      <c r="C194" s="48"/>
      <c r="D194" s="49"/>
      <c r="E194" s="49"/>
      <c r="F194" s="49"/>
      <c r="G194" s="49"/>
      <c r="H194" s="50"/>
      <c r="I194" s="50"/>
    </row>
    <row r="195" s="1" customFormat="true" ht="15.75" hidden="false" customHeight="true" outlineLevel="0" collapsed="false">
      <c r="A195" s="46"/>
      <c r="B195" s="47"/>
      <c r="C195" s="48"/>
      <c r="D195" s="49"/>
      <c r="E195" s="49"/>
      <c r="F195" s="49"/>
      <c r="G195" s="49"/>
      <c r="H195" s="50"/>
      <c r="I195" s="50"/>
    </row>
    <row r="196" s="1" customFormat="true" ht="15.75" hidden="false" customHeight="true" outlineLevel="0" collapsed="false">
      <c r="A196" s="46"/>
      <c r="B196" s="47"/>
      <c r="C196" s="48"/>
      <c r="D196" s="49"/>
      <c r="E196" s="49"/>
      <c r="F196" s="49"/>
      <c r="G196" s="49"/>
      <c r="H196" s="50"/>
      <c r="I196" s="50"/>
    </row>
    <row r="197" s="1" customFormat="true" ht="15.75" hidden="false" customHeight="true" outlineLevel="0" collapsed="false">
      <c r="A197" s="46"/>
      <c r="B197" s="47"/>
      <c r="C197" s="48"/>
      <c r="D197" s="49"/>
      <c r="E197" s="49"/>
      <c r="F197" s="49"/>
      <c r="G197" s="49"/>
      <c r="H197" s="50"/>
      <c r="I197" s="50"/>
    </row>
    <row r="198" s="1" customFormat="true" ht="15.75" hidden="false" customHeight="true" outlineLevel="0" collapsed="false">
      <c r="A198" s="46"/>
      <c r="B198" s="47"/>
      <c r="C198" s="48"/>
      <c r="D198" s="49"/>
      <c r="E198" s="49"/>
      <c r="F198" s="49"/>
      <c r="G198" s="49"/>
      <c r="H198" s="50"/>
      <c r="I198" s="50"/>
    </row>
    <row r="199" s="1" customFormat="true" ht="15.75" hidden="false" customHeight="true" outlineLevel="0" collapsed="false">
      <c r="A199" s="46"/>
      <c r="B199" s="47"/>
      <c r="C199" s="48"/>
      <c r="D199" s="49"/>
      <c r="E199" s="49"/>
      <c r="F199" s="49"/>
      <c r="G199" s="49"/>
      <c r="H199" s="50"/>
      <c r="I199" s="50"/>
    </row>
    <row r="200" s="1" customFormat="true" ht="15.75" hidden="false" customHeight="true" outlineLevel="0" collapsed="false">
      <c r="A200" s="46"/>
      <c r="B200" s="47"/>
      <c r="C200" s="48"/>
      <c r="D200" s="49"/>
      <c r="E200" s="49"/>
      <c r="F200" s="49"/>
      <c r="G200" s="49"/>
      <c r="H200" s="50"/>
      <c r="I200" s="50"/>
    </row>
    <row r="201" s="1" customFormat="true" ht="15.75" hidden="false" customHeight="true" outlineLevel="0" collapsed="false">
      <c r="A201" s="46"/>
      <c r="B201" s="47"/>
      <c r="C201" s="48"/>
      <c r="D201" s="49"/>
      <c r="E201" s="49"/>
      <c r="F201" s="49"/>
      <c r="G201" s="49"/>
      <c r="H201" s="50"/>
      <c r="I201" s="50"/>
    </row>
    <row r="202" s="1" customFormat="true" ht="15.75" hidden="false" customHeight="true" outlineLevel="0" collapsed="false">
      <c r="A202" s="46"/>
      <c r="B202" s="47"/>
      <c r="C202" s="48"/>
      <c r="D202" s="49"/>
      <c r="E202" s="49"/>
      <c r="F202" s="49"/>
      <c r="G202" s="49"/>
      <c r="H202" s="50"/>
      <c r="I202" s="50"/>
    </row>
    <row r="203" s="1" customFormat="true" ht="15.75" hidden="false" customHeight="true" outlineLevel="0" collapsed="false">
      <c r="A203" s="46"/>
      <c r="B203" s="47"/>
      <c r="C203" s="48"/>
      <c r="D203" s="49"/>
      <c r="E203" s="49"/>
      <c r="F203" s="49"/>
      <c r="G203" s="49"/>
      <c r="H203" s="50"/>
      <c r="I203" s="50"/>
    </row>
    <row r="204" s="1" customFormat="true" ht="15.75" hidden="false" customHeight="true" outlineLevel="0" collapsed="false">
      <c r="A204" s="46"/>
      <c r="B204" s="47"/>
      <c r="C204" s="48"/>
      <c r="D204" s="49"/>
      <c r="E204" s="49"/>
      <c r="F204" s="49"/>
      <c r="G204" s="49"/>
      <c r="H204" s="50"/>
      <c r="I204" s="50"/>
    </row>
    <row r="205" s="1" customFormat="true" ht="15.75" hidden="false" customHeight="true" outlineLevel="0" collapsed="false">
      <c r="A205" s="46"/>
      <c r="B205" s="47"/>
      <c r="C205" s="48"/>
      <c r="D205" s="49"/>
      <c r="E205" s="49"/>
      <c r="F205" s="49"/>
      <c r="G205" s="49"/>
      <c r="H205" s="50"/>
      <c r="I205" s="50"/>
    </row>
    <row r="206" s="1" customFormat="true" ht="15.75" hidden="false" customHeight="true" outlineLevel="0" collapsed="false">
      <c r="A206" s="46"/>
      <c r="B206" s="47"/>
      <c r="C206" s="48"/>
      <c r="D206" s="49"/>
      <c r="E206" s="49"/>
      <c r="F206" s="49"/>
      <c r="G206" s="49"/>
      <c r="H206" s="50"/>
      <c r="I206" s="50"/>
    </row>
    <row r="207" s="1" customFormat="true" ht="15.75" hidden="false" customHeight="true" outlineLevel="0" collapsed="false">
      <c r="A207" s="46"/>
      <c r="B207" s="47"/>
      <c r="C207" s="48"/>
      <c r="D207" s="49"/>
      <c r="E207" s="49"/>
      <c r="F207" s="49"/>
      <c r="G207" s="49"/>
      <c r="H207" s="50"/>
      <c r="I207" s="50"/>
    </row>
    <row r="208" s="1" customFormat="true" ht="15.75" hidden="false" customHeight="true" outlineLevel="0" collapsed="false">
      <c r="A208" s="46"/>
      <c r="B208" s="47"/>
      <c r="C208" s="48"/>
      <c r="D208" s="49"/>
      <c r="E208" s="49"/>
      <c r="F208" s="49"/>
      <c r="G208" s="49"/>
      <c r="H208" s="50"/>
      <c r="I208" s="50"/>
    </row>
    <row r="209" s="1" customFormat="true" ht="15.75" hidden="false" customHeight="true" outlineLevel="0" collapsed="false">
      <c r="A209" s="46"/>
      <c r="B209" s="47"/>
      <c r="C209" s="48"/>
      <c r="D209" s="49"/>
      <c r="E209" s="49"/>
      <c r="F209" s="49"/>
      <c r="G209" s="49"/>
      <c r="H209" s="50"/>
      <c r="I209" s="50"/>
    </row>
    <row r="210" s="1" customFormat="true" ht="15.75" hidden="false" customHeight="true" outlineLevel="0" collapsed="false">
      <c r="A210" s="46"/>
      <c r="B210" s="47"/>
      <c r="C210" s="48"/>
      <c r="D210" s="49"/>
      <c r="E210" s="49"/>
      <c r="F210" s="49"/>
      <c r="G210" s="49"/>
      <c r="H210" s="50"/>
      <c r="I210" s="50"/>
    </row>
    <row r="211" s="1" customFormat="true" ht="15.75" hidden="false" customHeight="true" outlineLevel="0" collapsed="false">
      <c r="A211" s="46"/>
      <c r="B211" s="47"/>
      <c r="C211" s="48"/>
      <c r="D211" s="49"/>
      <c r="E211" s="49"/>
      <c r="F211" s="49"/>
      <c r="G211" s="49"/>
      <c r="H211" s="50"/>
      <c r="I211" s="50"/>
    </row>
    <row r="212" s="1" customFormat="true" ht="15.75" hidden="false" customHeight="true" outlineLevel="0" collapsed="false">
      <c r="A212" s="46"/>
      <c r="B212" s="47"/>
      <c r="C212" s="48"/>
      <c r="D212" s="49"/>
      <c r="E212" s="49"/>
      <c r="F212" s="49"/>
      <c r="G212" s="49"/>
      <c r="H212" s="50"/>
      <c r="I212" s="50"/>
    </row>
    <row r="213" s="1" customFormat="true" ht="15.75" hidden="false" customHeight="true" outlineLevel="0" collapsed="false">
      <c r="A213" s="46"/>
      <c r="B213" s="47"/>
      <c r="C213" s="48"/>
      <c r="D213" s="49"/>
      <c r="E213" s="49"/>
      <c r="F213" s="49"/>
      <c r="G213" s="49"/>
      <c r="H213" s="50"/>
      <c r="I213" s="50"/>
    </row>
    <row r="214" s="1" customFormat="true" ht="15.75" hidden="false" customHeight="true" outlineLevel="0" collapsed="false">
      <c r="A214" s="51"/>
      <c r="B214" s="52"/>
      <c r="C214" s="53"/>
      <c r="D214" s="52"/>
      <c r="E214" s="52"/>
      <c r="F214" s="52"/>
      <c r="G214" s="49"/>
      <c r="H214" s="50"/>
      <c r="I214" s="50"/>
    </row>
    <row r="215" s="1" customFormat="true" ht="15.75" hidden="false" customHeight="true" outlineLevel="0" collapsed="false">
      <c r="A215" s="51"/>
      <c r="B215" s="52"/>
      <c r="C215" s="53"/>
      <c r="D215" s="52"/>
      <c r="E215" s="52"/>
      <c r="F215" s="52"/>
      <c r="G215" s="52"/>
      <c r="H215" s="54"/>
      <c r="I215" s="54"/>
    </row>
    <row r="216" s="1" customFormat="true" ht="15.75" hidden="false" customHeight="true" outlineLevel="0" collapsed="false">
      <c r="A216" s="51"/>
      <c r="B216" s="52"/>
      <c r="C216" s="53"/>
      <c r="D216" s="52"/>
      <c r="E216" s="52"/>
      <c r="F216" s="52"/>
      <c r="G216" s="52"/>
      <c r="H216" s="54"/>
      <c r="I216" s="54"/>
    </row>
    <row r="217" s="1" customFormat="true" ht="15.75" hidden="false" customHeight="true" outlineLevel="0" collapsed="false">
      <c r="A217" s="51"/>
      <c r="B217" s="52"/>
      <c r="C217" s="53"/>
      <c r="D217" s="52"/>
      <c r="E217" s="52"/>
      <c r="F217" s="52"/>
      <c r="G217" s="52"/>
      <c r="H217" s="54"/>
      <c r="I217" s="54"/>
    </row>
    <row r="218" s="1" customFormat="true" ht="15.75" hidden="false" customHeight="true" outlineLevel="0" collapsed="false">
      <c r="A218" s="51"/>
      <c r="B218" s="52"/>
      <c r="C218" s="53"/>
      <c r="D218" s="52"/>
      <c r="E218" s="52"/>
      <c r="F218" s="52"/>
      <c r="G218" s="52"/>
      <c r="H218" s="54"/>
      <c r="I218" s="54"/>
    </row>
    <row r="219" s="1" customFormat="true" ht="15.75" hidden="false" customHeight="true" outlineLevel="0" collapsed="false">
      <c r="A219" s="51"/>
      <c r="B219" s="52"/>
      <c r="C219" s="53"/>
      <c r="D219" s="52"/>
      <c r="E219" s="52"/>
      <c r="F219" s="52"/>
      <c r="G219" s="52"/>
      <c r="H219" s="54"/>
      <c r="I219" s="54"/>
    </row>
    <row r="220" s="1" customFormat="true" ht="15.75" hidden="false" customHeight="true" outlineLevel="0" collapsed="false">
      <c r="A220" s="51"/>
      <c r="B220" s="52"/>
      <c r="C220" s="53"/>
      <c r="D220" s="52"/>
      <c r="E220" s="52"/>
      <c r="F220" s="52"/>
      <c r="G220" s="52"/>
      <c r="H220" s="54"/>
      <c r="I220" s="54"/>
    </row>
    <row r="221" s="1" customFormat="true" ht="15.75" hidden="false" customHeight="true" outlineLevel="0" collapsed="false">
      <c r="A221" s="51"/>
      <c r="B221" s="52"/>
      <c r="C221" s="53"/>
      <c r="D221" s="52"/>
      <c r="E221" s="52"/>
      <c r="F221" s="52"/>
      <c r="G221" s="52"/>
      <c r="H221" s="54"/>
      <c r="I221" s="54"/>
    </row>
    <row r="222" s="1" customFormat="true" ht="15.75" hidden="false" customHeight="true" outlineLevel="0" collapsed="false">
      <c r="A222" s="51"/>
      <c r="B222" s="52"/>
      <c r="C222" s="53"/>
      <c r="D222" s="52"/>
      <c r="E222" s="52"/>
      <c r="F222" s="52"/>
      <c r="G222" s="52"/>
      <c r="H222" s="54"/>
      <c r="I222" s="54"/>
    </row>
    <row r="223" s="1" customFormat="true" ht="15.75" hidden="false" customHeight="true" outlineLevel="0" collapsed="false">
      <c r="A223" s="51"/>
      <c r="B223" s="52"/>
      <c r="C223" s="53"/>
      <c r="D223" s="52"/>
      <c r="E223" s="52"/>
      <c r="F223" s="52"/>
      <c r="G223" s="52"/>
      <c r="H223" s="54"/>
      <c r="I223" s="54"/>
    </row>
    <row r="224" s="1" customFormat="true" ht="15.75" hidden="false" customHeight="true" outlineLevel="0" collapsed="false">
      <c r="A224" s="51"/>
      <c r="B224" s="52"/>
      <c r="C224" s="53"/>
      <c r="D224" s="52"/>
      <c r="E224" s="52"/>
      <c r="F224" s="52"/>
      <c r="G224" s="52"/>
      <c r="H224" s="54"/>
      <c r="I224" s="54"/>
    </row>
    <row r="225" s="1" customFormat="true" ht="15.75" hidden="false" customHeight="true" outlineLevel="0" collapsed="false">
      <c r="A225" s="51"/>
      <c r="B225" s="52"/>
      <c r="C225" s="53"/>
      <c r="D225" s="52"/>
      <c r="E225" s="52"/>
      <c r="F225" s="52"/>
      <c r="G225" s="52"/>
      <c r="H225" s="54"/>
      <c r="I225" s="54"/>
    </row>
    <row r="226" s="1" customFormat="true" ht="15.75" hidden="false" customHeight="true" outlineLevel="0" collapsed="false">
      <c r="A226" s="51"/>
      <c r="B226" s="52"/>
      <c r="C226" s="53"/>
      <c r="D226" s="52"/>
      <c r="E226" s="52"/>
      <c r="F226" s="52"/>
      <c r="G226" s="52"/>
      <c r="H226" s="54"/>
      <c r="I226" s="54"/>
    </row>
    <row r="227" s="1" customFormat="true" ht="15.75" hidden="false" customHeight="true" outlineLevel="0" collapsed="false">
      <c r="A227" s="51"/>
      <c r="B227" s="52"/>
      <c r="C227" s="53"/>
      <c r="D227" s="52"/>
      <c r="E227" s="52"/>
      <c r="F227" s="52"/>
      <c r="G227" s="52"/>
      <c r="H227" s="54"/>
      <c r="I227" s="54"/>
    </row>
    <row r="228" s="1" customFormat="true" ht="15.75" hidden="false" customHeight="true" outlineLevel="0" collapsed="false">
      <c r="A228" s="51"/>
      <c r="B228" s="52"/>
      <c r="C228" s="53"/>
      <c r="D228" s="52"/>
      <c r="E228" s="52"/>
      <c r="F228" s="52"/>
      <c r="G228" s="52"/>
      <c r="H228" s="54"/>
      <c r="I228" s="54"/>
    </row>
    <row r="229" s="1" customFormat="true" ht="15.75" hidden="false" customHeight="true" outlineLevel="0" collapsed="false">
      <c r="A229" s="51"/>
      <c r="B229" s="52"/>
      <c r="C229" s="53"/>
      <c r="D229" s="52"/>
      <c r="E229" s="52"/>
      <c r="F229" s="52"/>
      <c r="G229" s="52"/>
      <c r="H229" s="54"/>
      <c r="I229" s="54"/>
    </row>
    <row r="230" s="1" customFormat="true" ht="15.75" hidden="false" customHeight="true" outlineLevel="0" collapsed="false">
      <c r="A230" s="51"/>
      <c r="B230" s="52"/>
      <c r="C230" s="53"/>
      <c r="D230" s="52"/>
      <c r="E230" s="52"/>
      <c r="F230" s="52"/>
      <c r="G230" s="52"/>
      <c r="H230" s="54"/>
      <c r="I230" s="54"/>
    </row>
    <row r="231" s="1" customFormat="true" ht="15.75" hidden="false" customHeight="true" outlineLevel="0" collapsed="false">
      <c r="A231" s="51"/>
      <c r="B231" s="52"/>
      <c r="C231" s="53"/>
      <c r="D231" s="52"/>
      <c r="E231" s="52"/>
      <c r="F231" s="52"/>
      <c r="G231" s="52"/>
      <c r="H231" s="54"/>
      <c r="I231" s="54"/>
    </row>
    <row r="232" s="1" customFormat="true" ht="15.75" hidden="false" customHeight="true" outlineLevel="0" collapsed="false">
      <c r="A232" s="51"/>
      <c r="B232" s="52"/>
      <c r="C232" s="53"/>
      <c r="D232" s="52"/>
      <c r="E232" s="52"/>
      <c r="F232" s="52"/>
      <c r="G232" s="52"/>
      <c r="H232" s="54"/>
      <c r="I232" s="54"/>
    </row>
    <row r="233" s="1" customFormat="true" ht="15.75" hidden="false" customHeight="true" outlineLevel="0" collapsed="false">
      <c r="A233" s="51"/>
      <c r="B233" s="52"/>
      <c r="C233" s="53"/>
      <c r="D233" s="52"/>
      <c r="E233" s="52"/>
      <c r="F233" s="52"/>
      <c r="G233" s="52"/>
      <c r="H233" s="54"/>
      <c r="I233" s="54"/>
    </row>
    <row r="234" s="1" customFormat="true" ht="15.75" hidden="false" customHeight="true" outlineLevel="0" collapsed="false">
      <c r="A234" s="51"/>
      <c r="B234" s="52"/>
      <c r="C234" s="53"/>
      <c r="D234" s="52"/>
      <c r="E234" s="52"/>
      <c r="F234" s="52"/>
      <c r="G234" s="52"/>
      <c r="H234" s="54"/>
      <c r="I234" s="54"/>
    </row>
    <row r="235" s="1" customFormat="true" ht="15.75" hidden="false" customHeight="true" outlineLevel="0" collapsed="false">
      <c r="A235" s="51"/>
      <c r="B235" s="52"/>
      <c r="C235" s="53"/>
      <c r="D235" s="52"/>
      <c r="E235" s="52"/>
      <c r="F235" s="52"/>
      <c r="G235" s="52"/>
      <c r="H235" s="54"/>
      <c r="I235" s="54"/>
    </row>
    <row r="236" s="1" customFormat="true" ht="15.75" hidden="false" customHeight="true" outlineLevel="0" collapsed="false">
      <c r="A236" s="51"/>
      <c r="B236" s="52"/>
      <c r="C236" s="53"/>
      <c r="D236" s="52"/>
      <c r="E236" s="52"/>
      <c r="F236" s="52"/>
      <c r="G236" s="52"/>
      <c r="H236" s="54"/>
      <c r="I236" s="54"/>
    </row>
    <row r="237" s="1" customFormat="true" ht="15.75" hidden="false" customHeight="true" outlineLevel="0" collapsed="false">
      <c r="A237" s="51"/>
      <c r="B237" s="52"/>
      <c r="C237" s="53"/>
      <c r="D237" s="52"/>
      <c r="E237" s="52"/>
      <c r="F237" s="52"/>
      <c r="G237" s="52"/>
      <c r="H237" s="54"/>
      <c r="I237" s="54"/>
    </row>
    <row r="238" s="1" customFormat="true" ht="15.75" hidden="false" customHeight="true" outlineLevel="0" collapsed="false">
      <c r="A238" s="51"/>
      <c r="B238" s="52"/>
      <c r="C238" s="53"/>
      <c r="D238" s="52"/>
      <c r="E238" s="52"/>
      <c r="F238" s="52"/>
      <c r="G238" s="52"/>
      <c r="H238" s="54"/>
      <c r="I238" s="54"/>
    </row>
    <row r="239" s="1" customFormat="true" ht="15.75" hidden="false" customHeight="true" outlineLevel="0" collapsed="false">
      <c r="A239" s="51"/>
      <c r="B239" s="52"/>
      <c r="C239" s="53"/>
      <c r="D239" s="52"/>
      <c r="E239" s="52"/>
      <c r="F239" s="52"/>
      <c r="G239" s="52"/>
      <c r="H239" s="54"/>
      <c r="I239" s="54"/>
    </row>
    <row r="240" s="1" customFormat="true" ht="15.75" hidden="false" customHeight="true" outlineLevel="0" collapsed="false">
      <c r="A240" s="51"/>
      <c r="B240" s="52"/>
      <c r="C240" s="53"/>
      <c r="D240" s="52"/>
      <c r="E240" s="52"/>
      <c r="F240" s="52"/>
      <c r="G240" s="52"/>
      <c r="H240" s="54"/>
      <c r="I240" s="54"/>
    </row>
    <row r="241" s="1" customFormat="true" ht="15.75" hidden="false" customHeight="true" outlineLevel="0" collapsed="false">
      <c r="A241" s="51"/>
      <c r="B241" s="52"/>
      <c r="C241" s="53"/>
      <c r="D241" s="52"/>
      <c r="E241" s="52"/>
      <c r="F241" s="52"/>
      <c r="G241" s="52"/>
      <c r="H241" s="54"/>
      <c r="I241" s="54"/>
    </row>
    <row r="242" s="1" customFormat="true" ht="15.75" hidden="false" customHeight="true" outlineLevel="0" collapsed="false">
      <c r="A242" s="51"/>
      <c r="B242" s="52"/>
      <c r="C242" s="53"/>
      <c r="D242" s="52"/>
      <c r="E242" s="52"/>
      <c r="F242" s="52"/>
      <c r="G242" s="52"/>
      <c r="H242" s="54"/>
      <c r="I242" s="54"/>
    </row>
    <row r="243" s="1" customFormat="true" ht="15.75" hidden="false" customHeight="true" outlineLevel="0" collapsed="false">
      <c r="A243" s="51"/>
      <c r="B243" s="52"/>
      <c r="C243" s="53"/>
      <c r="D243" s="52"/>
      <c r="E243" s="52"/>
      <c r="F243" s="52"/>
      <c r="G243" s="52"/>
      <c r="H243" s="54"/>
      <c r="I243" s="54"/>
    </row>
    <row r="244" s="1" customFormat="true" ht="15.75" hidden="false" customHeight="true" outlineLevel="0" collapsed="false">
      <c r="A244" s="51"/>
      <c r="B244" s="52"/>
      <c r="C244" s="53"/>
      <c r="D244" s="52"/>
      <c r="E244" s="52"/>
      <c r="F244" s="52"/>
      <c r="G244" s="52"/>
      <c r="H244" s="54"/>
      <c r="I244" s="54"/>
    </row>
    <row r="245" s="1" customFormat="true" ht="15.75" hidden="false" customHeight="true" outlineLevel="0" collapsed="false">
      <c r="A245" s="51"/>
      <c r="B245" s="52"/>
      <c r="C245" s="53"/>
      <c r="D245" s="52"/>
      <c r="E245" s="52"/>
      <c r="F245" s="52"/>
      <c r="G245" s="52"/>
      <c r="H245" s="54"/>
      <c r="I245" s="54"/>
    </row>
    <row r="246" s="1" customFormat="true" ht="15.75" hidden="false" customHeight="true" outlineLevel="0" collapsed="false">
      <c r="A246" s="51"/>
      <c r="B246" s="52"/>
      <c r="C246" s="53"/>
      <c r="D246" s="52"/>
      <c r="E246" s="52"/>
      <c r="F246" s="52"/>
      <c r="G246" s="52"/>
      <c r="H246" s="54"/>
      <c r="I246" s="54"/>
    </row>
    <row r="247" s="1" customFormat="true" ht="15.75" hidden="false" customHeight="true" outlineLevel="0" collapsed="false">
      <c r="A247" s="51"/>
      <c r="B247" s="52"/>
      <c r="C247" s="53"/>
      <c r="D247" s="52"/>
      <c r="E247" s="52"/>
      <c r="F247" s="52"/>
      <c r="G247" s="52"/>
      <c r="H247" s="54"/>
      <c r="I247" s="54"/>
    </row>
    <row r="248" s="1" customFormat="true" ht="15.75" hidden="false" customHeight="true" outlineLevel="0" collapsed="false">
      <c r="A248" s="51"/>
      <c r="B248" s="52"/>
      <c r="C248" s="53"/>
      <c r="D248" s="52"/>
      <c r="E248" s="52"/>
      <c r="F248" s="52"/>
      <c r="G248" s="52"/>
      <c r="H248" s="54"/>
      <c r="I248" s="54"/>
    </row>
    <row r="249" s="1" customFormat="true" ht="15.75" hidden="false" customHeight="true" outlineLevel="0" collapsed="false">
      <c r="A249" s="51"/>
      <c r="B249" s="52"/>
      <c r="C249" s="53"/>
      <c r="D249" s="52"/>
      <c r="E249" s="52"/>
      <c r="F249" s="52"/>
      <c r="G249" s="52"/>
      <c r="H249" s="54"/>
      <c r="I249" s="54"/>
    </row>
    <row r="250" s="1" customFormat="true" ht="15.75" hidden="false" customHeight="true" outlineLevel="0" collapsed="false">
      <c r="A250" s="51"/>
      <c r="B250" s="52"/>
      <c r="C250" s="53"/>
      <c r="D250" s="52"/>
      <c r="E250" s="52"/>
      <c r="F250" s="52"/>
      <c r="G250" s="52"/>
      <c r="H250" s="54"/>
      <c r="I250" s="54"/>
    </row>
    <row r="251" s="1" customFormat="true" ht="15.75" hidden="false" customHeight="true" outlineLevel="0" collapsed="false">
      <c r="A251" s="51"/>
      <c r="B251" s="52"/>
      <c r="C251" s="53"/>
      <c r="D251" s="52"/>
      <c r="E251" s="52"/>
      <c r="F251" s="52"/>
      <c r="G251" s="52"/>
      <c r="H251" s="54"/>
      <c r="I251" s="54"/>
    </row>
    <row r="252" s="1" customFormat="true" ht="15.75" hidden="false" customHeight="true" outlineLevel="0" collapsed="false">
      <c r="A252" s="51"/>
      <c r="B252" s="52"/>
      <c r="C252" s="53"/>
      <c r="D252" s="52"/>
      <c r="E252" s="52"/>
      <c r="F252" s="52"/>
      <c r="G252" s="52"/>
      <c r="H252" s="54"/>
      <c r="I252" s="54"/>
    </row>
    <row r="253" s="1" customFormat="true" ht="15.75" hidden="false" customHeight="true" outlineLevel="0" collapsed="false">
      <c r="A253" s="51"/>
      <c r="B253" s="52"/>
      <c r="C253" s="53"/>
      <c r="D253" s="52"/>
      <c r="E253" s="52"/>
      <c r="F253" s="52"/>
      <c r="G253" s="52"/>
      <c r="H253" s="54"/>
      <c r="I253" s="54"/>
    </row>
    <row r="254" s="1" customFormat="true" ht="15.75" hidden="false" customHeight="true" outlineLevel="0" collapsed="false">
      <c r="A254" s="51"/>
      <c r="B254" s="52"/>
      <c r="C254" s="53"/>
      <c r="D254" s="52"/>
      <c r="E254" s="52"/>
      <c r="F254" s="52"/>
      <c r="G254" s="52"/>
      <c r="H254" s="54"/>
      <c r="I254" s="54"/>
    </row>
    <row r="255" s="1" customFormat="true" ht="15.75" hidden="false" customHeight="true" outlineLevel="0" collapsed="false">
      <c r="A255" s="51"/>
      <c r="B255" s="52"/>
      <c r="C255" s="53"/>
      <c r="D255" s="52"/>
      <c r="E255" s="52"/>
      <c r="F255" s="52"/>
      <c r="G255" s="52"/>
      <c r="H255" s="54"/>
      <c r="I255" s="54"/>
    </row>
    <row r="256" s="1" customFormat="true" ht="15.75" hidden="false" customHeight="true" outlineLevel="0" collapsed="false">
      <c r="A256" s="51"/>
      <c r="B256" s="52"/>
      <c r="C256" s="53"/>
      <c r="D256" s="52"/>
      <c r="E256" s="52"/>
      <c r="F256" s="52"/>
      <c r="G256" s="52"/>
      <c r="H256" s="54"/>
      <c r="I256" s="54"/>
    </row>
    <row r="257" s="1" customFormat="true" ht="15.75" hidden="false" customHeight="true" outlineLevel="0" collapsed="false">
      <c r="A257" s="51"/>
      <c r="B257" s="52"/>
      <c r="C257" s="53"/>
      <c r="D257" s="52"/>
      <c r="E257" s="52"/>
      <c r="F257" s="52"/>
      <c r="G257" s="52"/>
      <c r="H257" s="54"/>
      <c r="I257" s="54"/>
    </row>
    <row r="258" s="1" customFormat="true" ht="15.75" hidden="false" customHeight="true" outlineLevel="0" collapsed="false">
      <c r="A258" s="51"/>
      <c r="B258" s="52"/>
      <c r="C258" s="53"/>
      <c r="D258" s="52"/>
      <c r="E258" s="52"/>
      <c r="F258" s="52"/>
      <c r="G258" s="52"/>
      <c r="H258" s="54"/>
      <c r="I258" s="54"/>
    </row>
    <row r="259" s="1" customFormat="true" ht="15.75" hidden="false" customHeight="true" outlineLevel="0" collapsed="false">
      <c r="A259" s="51"/>
      <c r="B259" s="52"/>
      <c r="C259" s="53"/>
      <c r="D259" s="52"/>
      <c r="E259" s="52"/>
      <c r="F259" s="52"/>
      <c r="G259" s="52"/>
      <c r="H259" s="54"/>
      <c r="I259" s="54"/>
    </row>
    <row r="260" s="1" customFormat="true" ht="15.75" hidden="false" customHeight="true" outlineLevel="0" collapsed="false">
      <c r="A260" s="55"/>
      <c r="H260" s="56"/>
      <c r="I260" s="56"/>
    </row>
    <row r="261" s="1" customFormat="true" ht="15.75" hidden="false" customHeight="true" outlineLevel="0" collapsed="false">
      <c r="A261" s="55"/>
      <c r="H261" s="56"/>
      <c r="I261" s="56"/>
    </row>
    <row r="262" s="1" customFormat="true" ht="15.75" hidden="false" customHeight="true" outlineLevel="0" collapsed="false">
      <c r="A262" s="55"/>
      <c r="H262" s="56"/>
      <c r="I262" s="56"/>
    </row>
    <row r="263" s="1" customFormat="true" ht="15.75" hidden="false" customHeight="true" outlineLevel="0" collapsed="false">
      <c r="A263" s="55"/>
      <c r="H263" s="56"/>
      <c r="I263" s="56"/>
    </row>
    <row r="264" s="1" customFormat="true" ht="15.75" hidden="false" customHeight="true" outlineLevel="0" collapsed="false">
      <c r="A264" s="55"/>
      <c r="H264" s="56"/>
      <c r="I264" s="56"/>
    </row>
    <row r="265" s="1" customFormat="true" ht="15.75" hidden="false" customHeight="true" outlineLevel="0" collapsed="false">
      <c r="A265" s="55"/>
      <c r="H265" s="56"/>
      <c r="I265" s="56"/>
    </row>
    <row r="266" s="1" customFormat="true" ht="15.75" hidden="false" customHeight="true" outlineLevel="0" collapsed="false">
      <c r="A266" s="55"/>
      <c r="H266" s="56"/>
      <c r="I266" s="56"/>
    </row>
    <row r="267" s="1" customFormat="true" ht="15.75" hidden="false" customHeight="true" outlineLevel="0" collapsed="false">
      <c r="A267" s="55"/>
      <c r="H267" s="56"/>
      <c r="I267" s="56"/>
    </row>
    <row r="268" s="1" customFormat="true" ht="15.75" hidden="false" customHeight="true" outlineLevel="0" collapsed="false">
      <c r="A268" s="55"/>
      <c r="H268" s="56"/>
      <c r="I268" s="56"/>
    </row>
    <row r="269" s="1" customFormat="true" ht="15.75" hidden="false" customHeight="true" outlineLevel="0" collapsed="false">
      <c r="A269" s="55"/>
      <c r="H269" s="56"/>
      <c r="I269" s="56"/>
    </row>
    <row r="270" s="1" customFormat="true" ht="15.75" hidden="false" customHeight="true" outlineLevel="0" collapsed="false">
      <c r="A270" s="55"/>
      <c r="H270" s="56"/>
      <c r="I270" s="56"/>
    </row>
    <row r="271" s="1" customFormat="true" ht="15.75" hidden="false" customHeight="true" outlineLevel="0" collapsed="false">
      <c r="A271" s="55"/>
      <c r="H271" s="56"/>
      <c r="I271" s="56"/>
    </row>
    <row r="272" s="1" customFormat="true" ht="15.75" hidden="false" customHeight="true" outlineLevel="0" collapsed="false">
      <c r="A272" s="55"/>
      <c r="H272" s="56"/>
      <c r="I272" s="56"/>
    </row>
    <row r="273" s="1" customFormat="true" ht="15.75" hidden="false" customHeight="true" outlineLevel="0" collapsed="false">
      <c r="A273" s="55"/>
      <c r="H273" s="56"/>
      <c r="I273" s="56"/>
    </row>
    <row r="274" s="1" customFormat="true" ht="15.75" hidden="false" customHeight="true" outlineLevel="0" collapsed="false">
      <c r="A274" s="55"/>
      <c r="H274" s="56"/>
      <c r="I274" s="56"/>
    </row>
    <row r="275" s="1" customFormat="true" ht="15.75" hidden="false" customHeight="true" outlineLevel="0" collapsed="false">
      <c r="A275" s="55"/>
      <c r="H275" s="56"/>
      <c r="I275" s="56"/>
    </row>
    <row r="276" s="1" customFormat="true" ht="15.75" hidden="false" customHeight="true" outlineLevel="0" collapsed="false">
      <c r="A276" s="55"/>
      <c r="H276" s="56"/>
      <c r="I276" s="56"/>
    </row>
    <row r="277" s="1" customFormat="true" ht="15.75" hidden="false" customHeight="true" outlineLevel="0" collapsed="false">
      <c r="A277" s="55"/>
      <c r="H277" s="56"/>
      <c r="I277" s="56"/>
    </row>
    <row r="278" s="1" customFormat="true" ht="15.75" hidden="false" customHeight="true" outlineLevel="0" collapsed="false">
      <c r="A278" s="55"/>
      <c r="H278" s="56"/>
      <c r="I278" s="56"/>
    </row>
    <row r="279" s="1" customFormat="true" ht="15.75" hidden="false" customHeight="true" outlineLevel="0" collapsed="false">
      <c r="A279" s="55"/>
      <c r="H279" s="56"/>
      <c r="I279" s="56"/>
    </row>
    <row r="280" customFormat="false" ht="15.75" hidden="false" customHeight="true" outlineLevel="0" collapsed="false">
      <c r="A280" s="57"/>
      <c r="H280" s="58"/>
      <c r="I280" s="58"/>
    </row>
    <row r="281" customFormat="false" ht="15.75" hidden="false" customHeight="true" outlineLevel="0" collapsed="false">
      <c r="A281" s="57"/>
      <c r="H281" s="58"/>
      <c r="I281" s="58"/>
    </row>
    <row r="282" customFormat="false" ht="15.75" hidden="false" customHeight="true" outlineLevel="0" collapsed="false">
      <c r="A282" s="57"/>
      <c r="H282" s="58"/>
      <c r="I282" s="58"/>
    </row>
    <row r="283" customFormat="false" ht="15.75" hidden="false" customHeight="true" outlineLevel="0" collapsed="false">
      <c r="A283" s="57"/>
      <c r="H283" s="58"/>
      <c r="I283" s="58"/>
    </row>
    <row r="284" customFormat="false" ht="15.75" hidden="false" customHeight="true" outlineLevel="0" collapsed="false">
      <c r="A284" s="57"/>
      <c r="H284" s="58"/>
      <c r="I284" s="58"/>
    </row>
    <row r="285" customFormat="false" ht="15.75" hidden="false" customHeight="true" outlineLevel="0" collapsed="false">
      <c r="A285" s="57"/>
      <c r="H285" s="58"/>
      <c r="I285" s="58"/>
    </row>
    <row r="286" customFormat="false" ht="15.75" hidden="false" customHeight="true" outlineLevel="0" collapsed="false">
      <c r="A286" s="57"/>
      <c r="H286" s="58"/>
      <c r="I286" s="58"/>
    </row>
    <row r="287" customFormat="false" ht="15.75" hidden="false" customHeight="true" outlineLevel="0" collapsed="false">
      <c r="A287" s="57"/>
      <c r="H287" s="58"/>
      <c r="I287" s="58"/>
    </row>
    <row r="288" customFormat="false" ht="15.75" hidden="false" customHeight="true" outlineLevel="0" collapsed="false">
      <c r="A288" s="57"/>
      <c r="H288" s="58"/>
      <c r="I288" s="58"/>
    </row>
    <row r="289" customFormat="false" ht="15.75" hidden="false" customHeight="true" outlineLevel="0" collapsed="false">
      <c r="A289" s="57"/>
      <c r="H289" s="58"/>
      <c r="I289" s="58"/>
    </row>
    <row r="290" customFormat="false" ht="15.75" hidden="false" customHeight="true" outlineLevel="0" collapsed="false">
      <c r="A290" s="57"/>
      <c r="H290" s="58"/>
      <c r="I290" s="58"/>
    </row>
    <row r="291" customFormat="false" ht="15.75" hidden="false" customHeight="true" outlineLevel="0" collapsed="false">
      <c r="A291" s="57"/>
      <c r="H291" s="58"/>
      <c r="I291" s="58"/>
    </row>
    <row r="292" customFormat="false" ht="15.75" hidden="false" customHeight="true" outlineLevel="0" collapsed="false">
      <c r="A292" s="57"/>
      <c r="H292" s="58"/>
      <c r="I292" s="58"/>
    </row>
    <row r="293" customFormat="false" ht="15.75" hidden="false" customHeight="true" outlineLevel="0" collapsed="false">
      <c r="A293" s="57"/>
      <c r="H293" s="58"/>
      <c r="I293" s="58"/>
    </row>
    <row r="294" customFormat="false" ht="15.75" hidden="false" customHeight="true" outlineLevel="0" collapsed="false">
      <c r="A294" s="57"/>
      <c r="H294" s="58"/>
      <c r="I294" s="58"/>
    </row>
    <row r="295" customFormat="false" ht="15.75" hidden="false" customHeight="true" outlineLevel="0" collapsed="false">
      <c r="A295" s="57"/>
      <c r="H295" s="58"/>
      <c r="I295" s="58"/>
    </row>
    <row r="296" customFormat="false" ht="15.75" hidden="false" customHeight="true" outlineLevel="0" collapsed="false">
      <c r="A296" s="57"/>
      <c r="H296" s="58"/>
      <c r="I296" s="58"/>
    </row>
    <row r="297" customFormat="false" ht="15.75" hidden="false" customHeight="true" outlineLevel="0" collapsed="false">
      <c r="A297" s="57"/>
      <c r="H297" s="58"/>
      <c r="I297" s="58"/>
    </row>
    <row r="298" customFormat="false" ht="15.75" hidden="false" customHeight="true" outlineLevel="0" collapsed="false">
      <c r="A298" s="57"/>
      <c r="H298" s="58"/>
      <c r="I298" s="58"/>
    </row>
    <row r="299" customFormat="false" ht="15.75" hidden="false" customHeight="true" outlineLevel="0" collapsed="false">
      <c r="A299" s="57"/>
      <c r="H299" s="58"/>
      <c r="I299" s="58"/>
    </row>
    <row r="300" customFormat="false" ht="15.75" hidden="false" customHeight="true" outlineLevel="0" collapsed="false">
      <c r="A300" s="57"/>
      <c r="H300" s="58"/>
      <c r="I300" s="58"/>
    </row>
    <row r="301" customFormat="false" ht="15.75" hidden="false" customHeight="true" outlineLevel="0" collapsed="false">
      <c r="A301" s="57"/>
      <c r="H301" s="58"/>
      <c r="I301" s="58"/>
    </row>
    <row r="302" customFormat="false" ht="15.75" hidden="false" customHeight="true" outlineLevel="0" collapsed="false">
      <c r="A302" s="57"/>
      <c r="H302" s="58"/>
      <c r="I302" s="58"/>
    </row>
    <row r="303" customFormat="false" ht="15.75" hidden="false" customHeight="true" outlineLevel="0" collapsed="false">
      <c r="A303" s="57"/>
      <c r="H303" s="58"/>
      <c r="I303" s="58"/>
    </row>
    <row r="304" customFormat="false" ht="15.75" hidden="false" customHeight="true" outlineLevel="0" collapsed="false">
      <c r="A304" s="57"/>
      <c r="H304" s="58"/>
      <c r="I304" s="58"/>
    </row>
    <row r="305" customFormat="false" ht="15.75" hidden="false" customHeight="true" outlineLevel="0" collapsed="false">
      <c r="A305" s="57"/>
      <c r="H305" s="58"/>
      <c r="I305" s="58"/>
    </row>
    <row r="306" customFormat="false" ht="15.75" hidden="false" customHeight="true" outlineLevel="0" collapsed="false">
      <c r="A306" s="57"/>
      <c r="H306" s="58"/>
      <c r="I306" s="58"/>
    </row>
    <row r="307" customFormat="false" ht="15.75" hidden="false" customHeight="true" outlineLevel="0" collapsed="false">
      <c r="A307" s="57"/>
      <c r="H307" s="58"/>
      <c r="I307" s="58"/>
    </row>
    <row r="308" customFormat="false" ht="15.75" hidden="false" customHeight="true" outlineLevel="0" collapsed="false">
      <c r="A308" s="57"/>
      <c r="H308" s="58"/>
      <c r="I308" s="58"/>
    </row>
    <row r="309" customFormat="false" ht="15.75" hidden="false" customHeight="true" outlineLevel="0" collapsed="false">
      <c r="A309" s="57"/>
      <c r="H309" s="58"/>
      <c r="I309" s="58"/>
    </row>
    <row r="310" customFormat="false" ht="15.75" hidden="false" customHeight="true" outlineLevel="0" collapsed="false">
      <c r="A310" s="57"/>
      <c r="H310" s="58"/>
      <c r="I310" s="58"/>
    </row>
    <row r="311" customFormat="false" ht="15.75" hidden="false" customHeight="true" outlineLevel="0" collapsed="false">
      <c r="A311" s="57"/>
      <c r="H311" s="58"/>
      <c r="I311" s="58"/>
    </row>
    <row r="312" customFormat="false" ht="15.75" hidden="false" customHeight="true" outlineLevel="0" collapsed="false">
      <c r="A312" s="57"/>
      <c r="H312" s="58"/>
      <c r="I312" s="58"/>
    </row>
    <row r="313" customFormat="false" ht="15.75" hidden="false" customHeight="true" outlineLevel="0" collapsed="false">
      <c r="A313" s="57"/>
      <c r="H313" s="58"/>
      <c r="I313" s="58"/>
    </row>
    <row r="314" customFormat="false" ht="15.75" hidden="false" customHeight="true" outlineLevel="0" collapsed="false">
      <c r="A314" s="57"/>
      <c r="H314" s="58"/>
      <c r="I314" s="58"/>
    </row>
    <row r="315" customFormat="false" ht="15.75" hidden="false" customHeight="true" outlineLevel="0" collapsed="false">
      <c r="A315" s="57"/>
      <c r="H315" s="58"/>
      <c r="I315" s="58"/>
    </row>
    <row r="316" customFormat="false" ht="15.75" hidden="false" customHeight="true" outlineLevel="0" collapsed="false">
      <c r="A316" s="57"/>
      <c r="H316" s="58"/>
      <c r="I316" s="58"/>
    </row>
    <row r="317" customFormat="false" ht="15.75" hidden="false" customHeight="true" outlineLevel="0" collapsed="false">
      <c r="A317" s="57"/>
      <c r="H317" s="58"/>
      <c r="I317" s="58"/>
    </row>
    <row r="318" customFormat="false" ht="15.75" hidden="false" customHeight="true" outlineLevel="0" collapsed="false">
      <c r="A318" s="57"/>
      <c r="H318" s="58"/>
      <c r="I318" s="58"/>
    </row>
    <row r="319" customFormat="false" ht="15.75" hidden="false" customHeight="true" outlineLevel="0" collapsed="false">
      <c r="A319" s="57"/>
      <c r="H319" s="58"/>
      <c r="I319" s="58"/>
    </row>
    <row r="320" customFormat="false" ht="15.75" hidden="false" customHeight="true" outlineLevel="0" collapsed="false">
      <c r="A320" s="57"/>
      <c r="H320" s="58"/>
      <c r="I320" s="58"/>
    </row>
    <row r="321" customFormat="false" ht="15.75" hidden="false" customHeight="true" outlineLevel="0" collapsed="false">
      <c r="A321" s="57"/>
      <c r="H321" s="58"/>
      <c r="I321" s="58"/>
    </row>
    <row r="322" customFormat="false" ht="15.75" hidden="false" customHeight="true" outlineLevel="0" collapsed="false">
      <c r="A322" s="57"/>
      <c r="H322" s="58"/>
      <c r="I322" s="58"/>
    </row>
    <row r="323" customFormat="false" ht="15.75" hidden="false" customHeight="true" outlineLevel="0" collapsed="false">
      <c r="A323" s="57"/>
      <c r="H323" s="58"/>
      <c r="I323" s="58"/>
    </row>
    <row r="324" customFormat="false" ht="15.75" hidden="false" customHeight="true" outlineLevel="0" collapsed="false">
      <c r="A324" s="57"/>
      <c r="H324" s="58"/>
      <c r="I324" s="58"/>
    </row>
    <row r="325" customFormat="false" ht="15.75" hidden="false" customHeight="true" outlineLevel="0" collapsed="false">
      <c r="A325" s="57"/>
      <c r="H325" s="58"/>
      <c r="I325" s="58"/>
    </row>
    <row r="326" customFormat="false" ht="15.75" hidden="false" customHeight="true" outlineLevel="0" collapsed="false">
      <c r="A326" s="57"/>
      <c r="H326" s="58"/>
      <c r="I326" s="58"/>
    </row>
    <row r="327" customFormat="false" ht="15.75" hidden="false" customHeight="true" outlineLevel="0" collapsed="false">
      <c r="A327" s="57"/>
      <c r="H327" s="58"/>
      <c r="I327" s="58"/>
    </row>
    <row r="328" customFormat="false" ht="15.75" hidden="false" customHeight="true" outlineLevel="0" collapsed="false">
      <c r="A328" s="57"/>
      <c r="H328" s="58"/>
      <c r="I328" s="58"/>
    </row>
    <row r="329" customFormat="false" ht="15.75" hidden="false" customHeight="true" outlineLevel="0" collapsed="false">
      <c r="A329" s="57"/>
      <c r="H329" s="58"/>
      <c r="I329" s="58"/>
    </row>
    <row r="330" customFormat="false" ht="15.75" hidden="false" customHeight="true" outlineLevel="0" collapsed="false">
      <c r="A330" s="57"/>
      <c r="H330" s="58"/>
      <c r="I330" s="58"/>
    </row>
    <row r="331" customFormat="false" ht="15.75" hidden="false" customHeight="true" outlineLevel="0" collapsed="false">
      <c r="A331" s="57"/>
      <c r="H331" s="58"/>
      <c r="I331" s="58"/>
    </row>
    <row r="332" customFormat="false" ht="15.75" hidden="false" customHeight="true" outlineLevel="0" collapsed="false">
      <c r="A332" s="57"/>
      <c r="H332" s="58"/>
      <c r="I332" s="58"/>
    </row>
    <row r="333" customFormat="false" ht="15.75" hidden="false" customHeight="true" outlineLevel="0" collapsed="false">
      <c r="A333" s="57"/>
      <c r="H333" s="58"/>
      <c r="I333" s="58"/>
    </row>
    <row r="334" customFormat="false" ht="15.75" hidden="false" customHeight="true" outlineLevel="0" collapsed="false">
      <c r="A334" s="57"/>
      <c r="H334" s="58"/>
      <c r="I334" s="58"/>
    </row>
    <row r="335" customFormat="false" ht="15.75" hidden="false" customHeight="true" outlineLevel="0" collapsed="false">
      <c r="A335" s="57"/>
      <c r="H335" s="58"/>
      <c r="I335" s="58"/>
    </row>
    <row r="336" customFormat="false" ht="15.75" hidden="false" customHeight="true" outlineLevel="0" collapsed="false">
      <c r="A336" s="57"/>
      <c r="H336" s="58"/>
      <c r="I336" s="58"/>
    </row>
    <row r="337" customFormat="false" ht="15.75" hidden="false" customHeight="true" outlineLevel="0" collapsed="false">
      <c r="A337" s="57"/>
      <c r="H337" s="58"/>
      <c r="I337" s="58"/>
    </row>
    <row r="338" customFormat="false" ht="15.75" hidden="false" customHeight="true" outlineLevel="0" collapsed="false">
      <c r="A338" s="57"/>
      <c r="H338" s="58"/>
      <c r="I338" s="58"/>
    </row>
    <row r="339" customFormat="false" ht="15.75" hidden="false" customHeight="true" outlineLevel="0" collapsed="false">
      <c r="A339" s="57"/>
      <c r="H339" s="58"/>
      <c r="I339" s="58"/>
    </row>
    <row r="340" customFormat="false" ht="15.75" hidden="false" customHeight="true" outlineLevel="0" collapsed="false">
      <c r="A340" s="57"/>
      <c r="H340" s="58"/>
      <c r="I340" s="58"/>
    </row>
    <row r="341" customFormat="false" ht="15.75" hidden="false" customHeight="true" outlineLevel="0" collapsed="false">
      <c r="A341" s="57"/>
      <c r="H341" s="58"/>
      <c r="I341" s="58"/>
    </row>
    <row r="342" customFormat="false" ht="15.75" hidden="false" customHeight="true" outlineLevel="0" collapsed="false">
      <c r="A342" s="57"/>
      <c r="H342" s="58"/>
      <c r="I342" s="58"/>
    </row>
    <row r="343" customFormat="false" ht="15.75" hidden="false" customHeight="true" outlineLevel="0" collapsed="false">
      <c r="A343" s="57"/>
      <c r="H343" s="58"/>
      <c r="I343" s="58"/>
    </row>
    <row r="344" customFormat="false" ht="15.75" hidden="false" customHeight="true" outlineLevel="0" collapsed="false">
      <c r="A344" s="57"/>
      <c r="H344" s="58"/>
      <c r="I344" s="58"/>
    </row>
    <row r="345" customFormat="false" ht="15.75" hidden="false" customHeight="true" outlineLevel="0" collapsed="false">
      <c r="A345" s="57"/>
      <c r="H345" s="58"/>
      <c r="I345" s="58"/>
    </row>
    <row r="346" customFormat="false" ht="15.75" hidden="false" customHeight="true" outlineLevel="0" collapsed="false">
      <c r="A346" s="57"/>
      <c r="H346" s="58"/>
      <c r="I346" s="58"/>
    </row>
    <row r="347" customFormat="false" ht="15.75" hidden="false" customHeight="true" outlineLevel="0" collapsed="false">
      <c r="A347" s="57"/>
      <c r="H347" s="58"/>
      <c r="I347" s="58"/>
    </row>
    <row r="348" customFormat="false" ht="15.75" hidden="false" customHeight="true" outlineLevel="0" collapsed="false">
      <c r="A348" s="57"/>
      <c r="H348" s="58"/>
      <c r="I348" s="58"/>
    </row>
    <row r="349" customFormat="false" ht="15.75" hidden="false" customHeight="true" outlineLevel="0" collapsed="false">
      <c r="A349" s="57"/>
      <c r="H349" s="58"/>
      <c r="I349" s="58"/>
    </row>
    <row r="350" customFormat="false" ht="15.75" hidden="false" customHeight="true" outlineLevel="0" collapsed="false">
      <c r="A350" s="57"/>
      <c r="H350" s="58"/>
      <c r="I350" s="58"/>
    </row>
    <row r="351" customFormat="false" ht="15.75" hidden="false" customHeight="true" outlineLevel="0" collapsed="false">
      <c r="A351" s="57"/>
      <c r="H351" s="58"/>
      <c r="I351" s="58"/>
    </row>
    <row r="352" customFormat="false" ht="15.75" hidden="false" customHeight="true" outlineLevel="0" collapsed="false">
      <c r="A352" s="57"/>
      <c r="H352" s="58"/>
      <c r="I352" s="58"/>
    </row>
    <row r="353" customFormat="false" ht="15.75" hidden="false" customHeight="true" outlineLevel="0" collapsed="false">
      <c r="A353" s="57"/>
      <c r="H353" s="58"/>
      <c r="I353" s="58"/>
    </row>
    <row r="354" customFormat="false" ht="15.75" hidden="false" customHeight="true" outlineLevel="0" collapsed="false">
      <c r="A354" s="57"/>
      <c r="H354" s="58"/>
      <c r="I354" s="58"/>
    </row>
    <row r="355" customFormat="false" ht="15.75" hidden="false" customHeight="true" outlineLevel="0" collapsed="false">
      <c r="A355" s="57"/>
      <c r="H355" s="58"/>
      <c r="I355" s="58"/>
    </row>
    <row r="356" customFormat="false" ht="15.75" hidden="false" customHeight="true" outlineLevel="0" collapsed="false">
      <c r="A356" s="57"/>
      <c r="H356" s="58"/>
      <c r="I356" s="58"/>
    </row>
    <row r="357" customFormat="false" ht="15.75" hidden="false" customHeight="true" outlineLevel="0" collapsed="false">
      <c r="A357" s="57"/>
      <c r="H357" s="58"/>
      <c r="I357" s="58"/>
    </row>
    <row r="358" customFormat="false" ht="15.75" hidden="false" customHeight="true" outlineLevel="0" collapsed="false">
      <c r="A358" s="57"/>
      <c r="H358" s="58"/>
      <c r="I358" s="58"/>
    </row>
    <row r="359" customFormat="false" ht="15.75" hidden="false" customHeight="true" outlineLevel="0" collapsed="false">
      <c r="A359" s="57"/>
      <c r="H359" s="58"/>
      <c r="I359" s="58"/>
    </row>
    <row r="360" customFormat="false" ht="15.75" hidden="false" customHeight="true" outlineLevel="0" collapsed="false">
      <c r="A360" s="57"/>
      <c r="H360" s="58"/>
      <c r="I360" s="58"/>
    </row>
    <row r="361" customFormat="false" ht="15.75" hidden="false" customHeight="true" outlineLevel="0" collapsed="false">
      <c r="A361" s="57"/>
      <c r="H361" s="58"/>
      <c r="I361" s="58"/>
    </row>
    <row r="362" customFormat="false" ht="15.75" hidden="false" customHeight="true" outlineLevel="0" collapsed="false">
      <c r="A362" s="57"/>
      <c r="H362" s="58"/>
      <c r="I362" s="58"/>
    </row>
    <row r="363" customFormat="false" ht="15.75" hidden="false" customHeight="true" outlineLevel="0" collapsed="false">
      <c r="A363" s="57"/>
      <c r="H363" s="58"/>
      <c r="I363" s="58"/>
    </row>
    <row r="364" customFormat="false" ht="15.75" hidden="false" customHeight="true" outlineLevel="0" collapsed="false">
      <c r="A364" s="57"/>
      <c r="H364" s="58"/>
      <c r="I364" s="58"/>
    </row>
    <row r="365" customFormat="false" ht="15.75" hidden="false" customHeight="true" outlineLevel="0" collapsed="false">
      <c r="A365" s="57"/>
      <c r="H365" s="58"/>
      <c r="I365" s="58"/>
    </row>
    <row r="366" customFormat="false" ht="15.75" hidden="false" customHeight="true" outlineLevel="0" collapsed="false">
      <c r="A366" s="57"/>
      <c r="H366" s="58"/>
      <c r="I366" s="58"/>
    </row>
    <row r="367" customFormat="false" ht="15.75" hidden="false" customHeight="true" outlineLevel="0" collapsed="false">
      <c r="A367" s="57"/>
      <c r="H367" s="58"/>
      <c r="I367" s="58"/>
    </row>
    <row r="368" customFormat="false" ht="15.75" hidden="false" customHeight="true" outlineLevel="0" collapsed="false">
      <c r="A368" s="57"/>
      <c r="H368" s="58"/>
      <c r="I368" s="58"/>
    </row>
    <row r="369" customFormat="false" ht="15.75" hidden="false" customHeight="true" outlineLevel="0" collapsed="false">
      <c r="A369" s="57"/>
      <c r="H369" s="58"/>
      <c r="I369" s="58"/>
    </row>
    <row r="370" customFormat="false" ht="15.75" hidden="false" customHeight="true" outlineLevel="0" collapsed="false">
      <c r="A370" s="57"/>
      <c r="H370" s="58"/>
      <c r="I370" s="58"/>
    </row>
    <row r="371" customFormat="false" ht="15.75" hidden="false" customHeight="true" outlineLevel="0" collapsed="false">
      <c r="A371" s="57"/>
      <c r="H371" s="58"/>
      <c r="I371" s="58"/>
    </row>
    <row r="372" customFormat="false" ht="15.75" hidden="false" customHeight="true" outlineLevel="0" collapsed="false">
      <c r="A372" s="57"/>
      <c r="H372" s="58"/>
      <c r="I372" s="58"/>
    </row>
    <row r="373" customFormat="false" ht="15.75" hidden="false" customHeight="true" outlineLevel="0" collapsed="false">
      <c r="A373" s="57"/>
      <c r="H373" s="58"/>
      <c r="I373" s="58"/>
    </row>
    <row r="374" customFormat="false" ht="15.75" hidden="false" customHeight="true" outlineLevel="0" collapsed="false">
      <c r="A374" s="57"/>
      <c r="H374" s="58"/>
      <c r="I374" s="58"/>
    </row>
    <row r="375" customFormat="false" ht="15.75" hidden="false" customHeight="true" outlineLevel="0" collapsed="false">
      <c r="A375" s="57"/>
      <c r="H375" s="58"/>
      <c r="I375" s="58"/>
    </row>
    <row r="376" customFormat="false" ht="15.75" hidden="false" customHeight="true" outlineLevel="0" collapsed="false">
      <c r="A376" s="57"/>
      <c r="H376" s="58"/>
      <c r="I376" s="58"/>
    </row>
    <row r="377" customFormat="false" ht="15.75" hidden="false" customHeight="true" outlineLevel="0" collapsed="false">
      <c r="A377" s="57"/>
      <c r="H377" s="58"/>
      <c r="I377" s="58"/>
    </row>
    <row r="378" customFormat="false" ht="15.75" hidden="false" customHeight="true" outlineLevel="0" collapsed="false">
      <c r="A378" s="57"/>
      <c r="H378" s="58"/>
      <c r="I378" s="58"/>
    </row>
    <row r="379" customFormat="false" ht="15.75" hidden="false" customHeight="true" outlineLevel="0" collapsed="false">
      <c r="A379" s="57"/>
      <c r="H379" s="58"/>
      <c r="I379" s="58"/>
    </row>
    <row r="380" customFormat="false" ht="15.75" hidden="false" customHeight="true" outlineLevel="0" collapsed="false">
      <c r="A380" s="57"/>
      <c r="H380" s="58"/>
      <c r="I380" s="58"/>
    </row>
    <row r="381" customFormat="false" ht="15.75" hidden="false" customHeight="true" outlineLevel="0" collapsed="false">
      <c r="A381" s="57"/>
      <c r="H381" s="58"/>
      <c r="I381" s="58"/>
    </row>
    <row r="382" customFormat="false" ht="15.75" hidden="false" customHeight="true" outlineLevel="0" collapsed="false">
      <c r="A382" s="57"/>
      <c r="H382" s="58"/>
      <c r="I382" s="58"/>
    </row>
    <row r="383" customFormat="false" ht="15.75" hidden="false" customHeight="true" outlineLevel="0" collapsed="false">
      <c r="A383" s="57"/>
      <c r="H383" s="58"/>
      <c r="I383" s="58"/>
    </row>
    <row r="384" customFormat="false" ht="15.75" hidden="false" customHeight="true" outlineLevel="0" collapsed="false">
      <c r="A384" s="57"/>
      <c r="H384" s="58"/>
      <c r="I384" s="58"/>
    </row>
    <row r="385" customFormat="false" ht="15.75" hidden="false" customHeight="true" outlineLevel="0" collapsed="false">
      <c r="A385" s="57"/>
      <c r="H385" s="58"/>
      <c r="I385" s="58"/>
    </row>
    <row r="386" customFormat="false" ht="15.75" hidden="false" customHeight="true" outlineLevel="0" collapsed="false">
      <c r="A386" s="57"/>
      <c r="H386" s="58"/>
      <c r="I386" s="58"/>
    </row>
    <row r="387" customFormat="false" ht="15.75" hidden="false" customHeight="true" outlineLevel="0" collapsed="false">
      <c r="A387" s="57"/>
      <c r="H387" s="58"/>
      <c r="I387" s="58"/>
    </row>
    <row r="388" customFormat="false" ht="15.75" hidden="false" customHeight="true" outlineLevel="0" collapsed="false">
      <c r="A388" s="57"/>
      <c r="H388" s="58"/>
      <c r="I388" s="58"/>
    </row>
    <row r="389" customFormat="false" ht="15.75" hidden="false" customHeight="true" outlineLevel="0" collapsed="false">
      <c r="A389" s="57"/>
      <c r="H389" s="58"/>
      <c r="I389" s="58"/>
    </row>
    <row r="390" customFormat="false" ht="15.75" hidden="false" customHeight="true" outlineLevel="0" collapsed="false">
      <c r="A390" s="57"/>
      <c r="H390" s="58"/>
      <c r="I390" s="58"/>
    </row>
    <row r="391" customFormat="false" ht="15.75" hidden="false" customHeight="true" outlineLevel="0" collapsed="false">
      <c r="A391" s="57"/>
      <c r="H391" s="58"/>
      <c r="I391" s="58"/>
    </row>
    <row r="392" customFormat="false" ht="15.75" hidden="false" customHeight="true" outlineLevel="0" collapsed="false">
      <c r="A392" s="57"/>
      <c r="H392" s="58"/>
      <c r="I392" s="58"/>
    </row>
    <row r="393" customFormat="false" ht="15.75" hidden="false" customHeight="true" outlineLevel="0" collapsed="false">
      <c r="A393" s="57"/>
      <c r="H393" s="58"/>
      <c r="I393" s="58"/>
    </row>
    <row r="394" customFormat="false" ht="15.75" hidden="false" customHeight="true" outlineLevel="0" collapsed="false">
      <c r="A394" s="57"/>
      <c r="H394" s="58"/>
      <c r="I394" s="58"/>
    </row>
    <row r="395" customFormat="false" ht="15.75" hidden="false" customHeight="true" outlineLevel="0" collapsed="false">
      <c r="A395" s="57"/>
      <c r="H395" s="58"/>
      <c r="I395" s="58"/>
    </row>
    <row r="396" customFormat="false" ht="15.75" hidden="false" customHeight="true" outlineLevel="0" collapsed="false">
      <c r="A396" s="57"/>
      <c r="H396" s="58"/>
      <c r="I396" s="58"/>
    </row>
    <row r="397" customFormat="false" ht="15.75" hidden="false" customHeight="true" outlineLevel="0" collapsed="false">
      <c r="A397" s="57"/>
      <c r="H397" s="58"/>
      <c r="I397" s="58"/>
    </row>
    <row r="398" customFormat="false" ht="15.75" hidden="false" customHeight="true" outlineLevel="0" collapsed="false">
      <c r="A398" s="57"/>
      <c r="H398" s="58"/>
      <c r="I398" s="58"/>
    </row>
    <row r="399" customFormat="false" ht="15.75" hidden="false" customHeight="true" outlineLevel="0" collapsed="false">
      <c r="A399" s="57"/>
      <c r="H399" s="58"/>
      <c r="I399" s="58"/>
    </row>
    <row r="400" customFormat="false" ht="15.75" hidden="false" customHeight="true" outlineLevel="0" collapsed="false">
      <c r="A400" s="57"/>
      <c r="H400" s="58"/>
      <c r="I400" s="58"/>
    </row>
    <row r="401" customFormat="false" ht="15.75" hidden="false" customHeight="true" outlineLevel="0" collapsed="false">
      <c r="A401" s="57"/>
      <c r="H401" s="58"/>
      <c r="I401" s="58"/>
    </row>
    <row r="402" customFormat="false" ht="15.75" hidden="false" customHeight="true" outlineLevel="0" collapsed="false">
      <c r="A402" s="57"/>
      <c r="H402" s="58"/>
      <c r="I402" s="58"/>
    </row>
    <row r="403" customFormat="false" ht="15.75" hidden="false" customHeight="true" outlineLevel="0" collapsed="false">
      <c r="A403" s="57"/>
      <c r="H403" s="58"/>
      <c r="I403" s="58"/>
    </row>
    <row r="404" customFormat="false" ht="15.75" hidden="false" customHeight="true" outlineLevel="0" collapsed="false">
      <c r="A404" s="57"/>
      <c r="H404" s="58"/>
      <c r="I404" s="58"/>
    </row>
    <row r="405" customFormat="false" ht="15.75" hidden="false" customHeight="true" outlineLevel="0" collapsed="false">
      <c r="A405" s="57"/>
      <c r="H405" s="58"/>
      <c r="I405" s="58"/>
    </row>
    <row r="406" customFormat="false" ht="15.75" hidden="false" customHeight="true" outlineLevel="0" collapsed="false">
      <c r="A406" s="57"/>
      <c r="H406" s="58"/>
      <c r="I406" s="58"/>
    </row>
    <row r="407" customFormat="false" ht="15.75" hidden="false" customHeight="true" outlineLevel="0" collapsed="false">
      <c r="A407" s="57"/>
      <c r="H407" s="58"/>
      <c r="I407" s="58"/>
    </row>
    <row r="408" customFormat="false" ht="15.75" hidden="false" customHeight="true" outlineLevel="0" collapsed="false">
      <c r="A408" s="57"/>
      <c r="H408" s="58"/>
      <c r="I408" s="58"/>
    </row>
    <row r="409" customFormat="false" ht="15.75" hidden="false" customHeight="true" outlineLevel="0" collapsed="false">
      <c r="A409" s="57"/>
      <c r="H409" s="58"/>
      <c r="I409" s="58"/>
    </row>
    <row r="410" customFormat="false" ht="15.75" hidden="false" customHeight="true" outlineLevel="0" collapsed="false">
      <c r="A410" s="57"/>
      <c r="H410" s="58"/>
      <c r="I410" s="58"/>
    </row>
    <row r="411" customFormat="false" ht="15.75" hidden="false" customHeight="true" outlineLevel="0" collapsed="false">
      <c r="A411" s="57"/>
      <c r="H411" s="58"/>
      <c r="I411" s="58"/>
    </row>
    <row r="412" customFormat="false" ht="15.75" hidden="false" customHeight="true" outlineLevel="0" collapsed="false">
      <c r="A412" s="57"/>
      <c r="H412" s="58"/>
      <c r="I412" s="58"/>
    </row>
    <row r="413" customFormat="false" ht="15.75" hidden="false" customHeight="true" outlineLevel="0" collapsed="false">
      <c r="A413" s="57"/>
      <c r="H413" s="58"/>
      <c r="I413" s="58"/>
    </row>
    <row r="414" customFormat="false" ht="15.75" hidden="false" customHeight="true" outlineLevel="0" collapsed="false">
      <c r="A414" s="57"/>
      <c r="H414" s="58"/>
      <c r="I414" s="58"/>
    </row>
    <row r="415" customFormat="false" ht="15.75" hidden="false" customHeight="true" outlineLevel="0" collapsed="false">
      <c r="A415" s="57"/>
      <c r="H415" s="58"/>
      <c r="I415" s="58"/>
    </row>
    <row r="416" customFormat="false" ht="15.75" hidden="false" customHeight="true" outlineLevel="0" collapsed="false">
      <c r="A416" s="57"/>
      <c r="H416" s="58"/>
      <c r="I416" s="58"/>
    </row>
    <row r="417" customFormat="false" ht="15.75" hidden="false" customHeight="true" outlineLevel="0" collapsed="false">
      <c r="A417" s="57"/>
      <c r="H417" s="58"/>
      <c r="I417" s="58"/>
    </row>
    <row r="418" customFormat="false" ht="15.75" hidden="false" customHeight="true" outlineLevel="0" collapsed="false">
      <c r="A418" s="57"/>
      <c r="H418" s="58"/>
      <c r="I418" s="58"/>
    </row>
    <row r="419" customFormat="false" ht="15.75" hidden="false" customHeight="true" outlineLevel="0" collapsed="false">
      <c r="A419" s="57"/>
      <c r="H419" s="58"/>
      <c r="I419" s="58"/>
    </row>
    <row r="420" customFormat="false" ht="15.75" hidden="false" customHeight="true" outlineLevel="0" collapsed="false">
      <c r="A420" s="57"/>
      <c r="H420" s="58"/>
      <c r="I420" s="58"/>
    </row>
    <row r="421" customFormat="false" ht="15.75" hidden="false" customHeight="true" outlineLevel="0" collapsed="false">
      <c r="A421" s="57"/>
      <c r="H421" s="58"/>
      <c r="I421" s="58"/>
    </row>
    <row r="422" customFormat="false" ht="15.75" hidden="false" customHeight="true" outlineLevel="0" collapsed="false">
      <c r="A422" s="57"/>
      <c r="H422" s="58"/>
      <c r="I422" s="58"/>
    </row>
    <row r="423" customFormat="false" ht="15.75" hidden="false" customHeight="true" outlineLevel="0" collapsed="false">
      <c r="A423" s="57"/>
      <c r="H423" s="58"/>
      <c r="I423" s="58"/>
    </row>
    <row r="424" customFormat="false" ht="15.75" hidden="false" customHeight="true" outlineLevel="0" collapsed="false">
      <c r="A424" s="57"/>
      <c r="H424" s="58"/>
      <c r="I424" s="58"/>
    </row>
    <row r="425" customFormat="false" ht="15.75" hidden="false" customHeight="true" outlineLevel="0" collapsed="false">
      <c r="A425" s="57"/>
      <c r="H425" s="58"/>
      <c r="I425" s="58"/>
    </row>
    <row r="426" customFormat="false" ht="15.75" hidden="false" customHeight="true" outlineLevel="0" collapsed="false">
      <c r="A426" s="57"/>
      <c r="H426" s="58"/>
      <c r="I426" s="58"/>
    </row>
    <row r="427" customFormat="false" ht="15.75" hidden="false" customHeight="true" outlineLevel="0" collapsed="false">
      <c r="A427" s="57"/>
      <c r="H427" s="58"/>
      <c r="I427" s="58"/>
    </row>
    <row r="428" customFormat="false" ht="15.75" hidden="false" customHeight="true" outlineLevel="0" collapsed="false">
      <c r="A428" s="57"/>
      <c r="H428" s="58"/>
      <c r="I428" s="58"/>
    </row>
    <row r="429" customFormat="false" ht="15.75" hidden="false" customHeight="true" outlineLevel="0" collapsed="false">
      <c r="A429" s="57"/>
      <c r="H429" s="58"/>
      <c r="I429" s="58"/>
    </row>
    <row r="430" customFormat="false" ht="15.75" hidden="false" customHeight="true" outlineLevel="0" collapsed="false">
      <c r="A430" s="57"/>
      <c r="H430" s="58"/>
      <c r="I430" s="58"/>
    </row>
    <row r="431" customFormat="false" ht="15.75" hidden="false" customHeight="true" outlineLevel="0" collapsed="false">
      <c r="A431" s="57"/>
      <c r="H431" s="58"/>
      <c r="I431" s="58"/>
    </row>
    <row r="432" customFormat="false" ht="15.75" hidden="false" customHeight="true" outlineLevel="0" collapsed="false">
      <c r="A432" s="57"/>
      <c r="H432" s="58"/>
      <c r="I432" s="58"/>
    </row>
    <row r="433" customFormat="false" ht="15.75" hidden="false" customHeight="true" outlineLevel="0" collapsed="false">
      <c r="A433" s="57"/>
      <c r="H433" s="58"/>
      <c r="I433" s="58"/>
    </row>
    <row r="434" customFormat="false" ht="15.75" hidden="false" customHeight="true" outlineLevel="0" collapsed="false">
      <c r="A434" s="57"/>
      <c r="H434" s="58"/>
      <c r="I434" s="58"/>
    </row>
    <row r="435" customFormat="false" ht="15.75" hidden="false" customHeight="true" outlineLevel="0" collapsed="false">
      <c r="A435" s="57"/>
      <c r="H435" s="58"/>
      <c r="I435" s="58"/>
    </row>
    <row r="436" customFormat="false" ht="15.75" hidden="false" customHeight="true" outlineLevel="0" collapsed="false">
      <c r="A436" s="57"/>
      <c r="H436" s="58"/>
      <c r="I436" s="58"/>
    </row>
    <row r="437" customFormat="false" ht="15.75" hidden="false" customHeight="true" outlineLevel="0" collapsed="false">
      <c r="A437" s="57"/>
      <c r="H437" s="58"/>
      <c r="I437" s="58"/>
    </row>
    <row r="438" customFormat="false" ht="15.75" hidden="false" customHeight="true" outlineLevel="0" collapsed="false">
      <c r="A438" s="57"/>
      <c r="H438" s="58"/>
      <c r="I438" s="58"/>
    </row>
    <row r="439" customFormat="false" ht="15.75" hidden="false" customHeight="true" outlineLevel="0" collapsed="false">
      <c r="A439" s="57"/>
      <c r="H439" s="58"/>
      <c r="I439" s="58"/>
    </row>
    <row r="440" customFormat="false" ht="15.75" hidden="false" customHeight="true" outlineLevel="0" collapsed="false">
      <c r="A440" s="57"/>
      <c r="H440" s="58"/>
      <c r="I440" s="58"/>
    </row>
    <row r="441" customFormat="false" ht="15.75" hidden="false" customHeight="true" outlineLevel="0" collapsed="false">
      <c r="A441" s="57"/>
      <c r="H441" s="58"/>
      <c r="I441" s="58"/>
    </row>
    <row r="442" customFormat="false" ht="15.75" hidden="false" customHeight="true" outlineLevel="0" collapsed="false">
      <c r="A442" s="57"/>
      <c r="H442" s="58"/>
      <c r="I442" s="58"/>
    </row>
    <row r="443" customFormat="false" ht="15.75" hidden="false" customHeight="true" outlineLevel="0" collapsed="false">
      <c r="A443" s="57"/>
      <c r="H443" s="58"/>
      <c r="I443" s="58"/>
    </row>
    <row r="444" customFormat="false" ht="15.75" hidden="false" customHeight="true" outlineLevel="0" collapsed="false">
      <c r="A444" s="57"/>
      <c r="H444" s="58"/>
      <c r="I444" s="58"/>
    </row>
    <row r="445" customFormat="false" ht="15.75" hidden="false" customHeight="true" outlineLevel="0" collapsed="false">
      <c r="A445" s="57"/>
      <c r="H445" s="58"/>
      <c r="I445" s="58"/>
    </row>
    <row r="446" customFormat="false" ht="15.75" hidden="false" customHeight="true" outlineLevel="0" collapsed="false">
      <c r="A446" s="57"/>
      <c r="H446" s="58"/>
      <c r="I446" s="58"/>
    </row>
    <row r="447" customFormat="false" ht="15.75" hidden="false" customHeight="true" outlineLevel="0" collapsed="false">
      <c r="A447" s="57"/>
      <c r="H447" s="58"/>
      <c r="I447" s="58"/>
    </row>
    <row r="448" customFormat="false" ht="15.75" hidden="false" customHeight="true" outlineLevel="0" collapsed="false">
      <c r="A448" s="57"/>
      <c r="H448" s="58"/>
      <c r="I448" s="58"/>
    </row>
    <row r="449" customFormat="false" ht="15.75" hidden="false" customHeight="true" outlineLevel="0" collapsed="false">
      <c r="A449" s="57"/>
      <c r="H449" s="58"/>
      <c r="I449" s="58"/>
    </row>
    <row r="450" customFormat="false" ht="15.75" hidden="false" customHeight="true" outlineLevel="0" collapsed="false">
      <c r="A450" s="57"/>
      <c r="H450" s="58"/>
      <c r="I450" s="58"/>
    </row>
    <row r="451" customFormat="false" ht="15.75" hidden="false" customHeight="true" outlineLevel="0" collapsed="false">
      <c r="A451" s="57"/>
      <c r="H451" s="58"/>
      <c r="I451" s="58"/>
    </row>
    <row r="452" customFormat="false" ht="15.75" hidden="false" customHeight="true" outlineLevel="0" collapsed="false">
      <c r="A452" s="57"/>
      <c r="H452" s="58"/>
      <c r="I452" s="58"/>
    </row>
    <row r="453" customFormat="false" ht="15.75" hidden="false" customHeight="true" outlineLevel="0" collapsed="false">
      <c r="A453" s="57"/>
      <c r="H453" s="58"/>
      <c r="I453" s="58"/>
    </row>
    <row r="454" customFormat="false" ht="15.75" hidden="false" customHeight="true" outlineLevel="0" collapsed="false">
      <c r="A454" s="57"/>
      <c r="H454" s="58"/>
      <c r="I454" s="58"/>
    </row>
    <row r="455" customFormat="false" ht="15.75" hidden="false" customHeight="true" outlineLevel="0" collapsed="false">
      <c r="A455" s="57"/>
      <c r="H455" s="58"/>
      <c r="I455" s="58"/>
    </row>
    <row r="456" customFormat="false" ht="15.75" hidden="false" customHeight="true" outlineLevel="0" collapsed="false">
      <c r="A456" s="57"/>
      <c r="H456" s="58"/>
      <c r="I456" s="58"/>
    </row>
    <row r="457" customFormat="false" ht="15.75" hidden="false" customHeight="true" outlineLevel="0" collapsed="false">
      <c r="A457" s="57"/>
      <c r="H457" s="58"/>
      <c r="I457" s="58"/>
    </row>
    <row r="458" customFormat="false" ht="15.75" hidden="false" customHeight="true" outlineLevel="0" collapsed="false">
      <c r="A458" s="57"/>
      <c r="H458" s="58"/>
      <c r="I458" s="58"/>
    </row>
    <row r="459" customFormat="false" ht="15.75" hidden="false" customHeight="true" outlineLevel="0" collapsed="false">
      <c r="A459" s="57"/>
      <c r="H459" s="58"/>
      <c r="I459" s="58"/>
    </row>
    <row r="460" customFormat="false" ht="15.75" hidden="false" customHeight="true" outlineLevel="0" collapsed="false">
      <c r="A460" s="57"/>
      <c r="H460" s="58"/>
      <c r="I460" s="58"/>
    </row>
    <row r="461" customFormat="false" ht="15.75" hidden="false" customHeight="true" outlineLevel="0" collapsed="false">
      <c r="A461" s="57"/>
      <c r="H461" s="58"/>
      <c r="I461" s="58"/>
    </row>
    <row r="462" customFormat="false" ht="15.75" hidden="false" customHeight="true" outlineLevel="0" collapsed="false">
      <c r="A462" s="57"/>
      <c r="H462" s="58"/>
      <c r="I462" s="58"/>
    </row>
    <row r="463" customFormat="false" ht="15.75" hidden="false" customHeight="true" outlineLevel="0" collapsed="false">
      <c r="A463" s="57"/>
      <c r="H463" s="58"/>
      <c r="I463" s="58"/>
    </row>
    <row r="464" customFormat="false" ht="15.75" hidden="false" customHeight="true" outlineLevel="0" collapsed="false">
      <c r="A464" s="57"/>
      <c r="H464" s="58"/>
      <c r="I464" s="58"/>
    </row>
    <row r="465" customFormat="false" ht="15.75" hidden="false" customHeight="true" outlineLevel="0" collapsed="false">
      <c r="A465" s="57"/>
      <c r="H465" s="58"/>
      <c r="I465" s="58"/>
    </row>
    <row r="466" customFormat="false" ht="15.75" hidden="false" customHeight="true" outlineLevel="0" collapsed="false">
      <c r="A466" s="57"/>
      <c r="H466" s="58"/>
      <c r="I466" s="58"/>
    </row>
    <row r="467" customFormat="false" ht="15.75" hidden="false" customHeight="true" outlineLevel="0" collapsed="false">
      <c r="A467" s="57"/>
      <c r="H467" s="58"/>
      <c r="I467" s="58"/>
    </row>
    <row r="468" customFormat="false" ht="15.75" hidden="false" customHeight="true" outlineLevel="0" collapsed="false">
      <c r="A468" s="57"/>
      <c r="H468" s="58"/>
      <c r="I468" s="58"/>
    </row>
    <row r="469" customFormat="false" ht="15.75" hidden="false" customHeight="true" outlineLevel="0" collapsed="false">
      <c r="A469" s="57"/>
      <c r="H469" s="58"/>
      <c r="I469" s="58"/>
    </row>
    <row r="470" customFormat="false" ht="15.75" hidden="false" customHeight="true" outlineLevel="0" collapsed="false">
      <c r="A470" s="57"/>
      <c r="H470" s="58"/>
      <c r="I470" s="58"/>
    </row>
    <row r="471" customFormat="false" ht="15.75" hidden="false" customHeight="true" outlineLevel="0" collapsed="false">
      <c r="A471" s="57"/>
      <c r="H471" s="58"/>
      <c r="I471" s="58"/>
    </row>
    <row r="472" customFormat="false" ht="15.75" hidden="false" customHeight="true" outlineLevel="0" collapsed="false">
      <c r="A472" s="57"/>
      <c r="H472" s="58"/>
      <c r="I472" s="58"/>
    </row>
    <row r="473" customFormat="false" ht="15.75" hidden="false" customHeight="true" outlineLevel="0" collapsed="false">
      <c r="A473" s="57"/>
      <c r="H473" s="58"/>
      <c r="I473" s="58"/>
    </row>
    <row r="474" customFormat="false" ht="15.75" hidden="false" customHeight="true" outlineLevel="0" collapsed="false">
      <c r="A474" s="57"/>
      <c r="H474" s="58"/>
      <c r="I474" s="58"/>
    </row>
    <row r="475" customFormat="false" ht="15.75" hidden="false" customHeight="true" outlineLevel="0" collapsed="false">
      <c r="A475" s="57"/>
      <c r="H475" s="58"/>
      <c r="I475" s="58"/>
    </row>
    <row r="476" customFormat="false" ht="15.75" hidden="false" customHeight="true" outlineLevel="0" collapsed="false">
      <c r="A476" s="57"/>
      <c r="H476" s="58"/>
      <c r="I476" s="58"/>
    </row>
    <row r="477" customFormat="false" ht="15.75" hidden="false" customHeight="true" outlineLevel="0" collapsed="false">
      <c r="A477" s="57"/>
      <c r="H477" s="58"/>
      <c r="I477" s="58"/>
    </row>
    <row r="478" customFormat="false" ht="15.75" hidden="false" customHeight="true" outlineLevel="0" collapsed="false">
      <c r="A478" s="57"/>
      <c r="H478" s="58"/>
      <c r="I478" s="58"/>
    </row>
    <row r="479" customFormat="false" ht="15.75" hidden="false" customHeight="true" outlineLevel="0" collapsed="false">
      <c r="A479" s="57"/>
      <c r="H479" s="58"/>
      <c r="I479" s="58"/>
    </row>
    <row r="480" customFormat="false" ht="15.75" hidden="false" customHeight="true" outlineLevel="0" collapsed="false">
      <c r="A480" s="57"/>
      <c r="H480" s="58"/>
      <c r="I480" s="58"/>
    </row>
    <row r="481" customFormat="false" ht="15.75" hidden="false" customHeight="true" outlineLevel="0" collapsed="false">
      <c r="A481" s="57"/>
      <c r="H481" s="58"/>
      <c r="I481" s="58"/>
    </row>
    <row r="482" customFormat="false" ht="15.75" hidden="false" customHeight="true" outlineLevel="0" collapsed="false">
      <c r="A482" s="57"/>
      <c r="H482" s="58"/>
      <c r="I482" s="58"/>
    </row>
    <row r="483" customFormat="false" ht="15.75" hidden="false" customHeight="true" outlineLevel="0" collapsed="false">
      <c r="A483" s="57"/>
      <c r="H483" s="58"/>
      <c r="I483" s="58"/>
    </row>
    <row r="484" customFormat="false" ht="15.75" hidden="false" customHeight="true" outlineLevel="0" collapsed="false">
      <c r="A484" s="57"/>
      <c r="H484" s="58"/>
      <c r="I484" s="58"/>
    </row>
    <row r="485" customFormat="false" ht="15.75" hidden="false" customHeight="true" outlineLevel="0" collapsed="false">
      <c r="A485" s="57"/>
      <c r="H485" s="58"/>
      <c r="I485" s="58"/>
    </row>
    <row r="486" customFormat="false" ht="15.75" hidden="false" customHeight="true" outlineLevel="0" collapsed="false">
      <c r="A486" s="57"/>
      <c r="H486" s="58"/>
      <c r="I486" s="58"/>
    </row>
    <row r="487" customFormat="false" ht="15.75" hidden="false" customHeight="true" outlineLevel="0" collapsed="false">
      <c r="A487" s="57"/>
      <c r="H487" s="58"/>
      <c r="I487" s="58"/>
    </row>
    <row r="488" customFormat="false" ht="15.75" hidden="false" customHeight="true" outlineLevel="0" collapsed="false">
      <c r="A488" s="57"/>
      <c r="H488" s="58"/>
      <c r="I488" s="58"/>
    </row>
    <row r="489" customFormat="false" ht="15.75" hidden="false" customHeight="true" outlineLevel="0" collapsed="false">
      <c r="A489" s="57"/>
      <c r="H489" s="58"/>
      <c r="I489" s="58"/>
    </row>
    <row r="490" customFormat="false" ht="15.75" hidden="false" customHeight="true" outlineLevel="0" collapsed="false">
      <c r="A490" s="57"/>
      <c r="H490" s="58"/>
      <c r="I490" s="58"/>
    </row>
    <row r="491" customFormat="false" ht="15.75" hidden="false" customHeight="true" outlineLevel="0" collapsed="false">
      <c r="A491" s="57"/>
      <c r="H491" s="58"/>
      <c r="I491" s="58"/>
    </row>
    <row r="492" customFormat="false" ht="15.75" hidden="false" customHeight="true" outlineLevel="0" collapsed="false">
      <c r="A492" s="57"/>
      <c r="H492" s="58"/>
      <c r="I492" s="58"/>
    </row>
    <row r="493" customFormat="false" ht="15.75" hidden="false" customHeight="true" outlineLevel="0" collapsed="false">
      <c r="A493" s="57"/>
      <c r="H493" s="58"/>
      <c r="I493" s="58"/>
    </row>
    <row r="494" customFormat="false" ht="15.75" hidden="false" customHeight="true" outlineLevel="0" collapsed="false">
      <c r="A494" s="57"/>
      <c r="H494" s="58"/>
      <c r="I494" s="58"/>
    </row>
    <row r="495" customFormat="false" ht="15.75" hidden="false" customHeight="true" outlineLevel="0" collapsed="false">
      <c r="A495" s="57"/>
      <c r="H495" s="58"/>
      <c r="I495" s="58"/>
    </row>
    <row r="496" customFormat="false" ht="15.75" hidden="false" customHeight="true" outlineLevel="0" collapsed="false">
      <c r="A496" s="57"/>
      <c r="H496" s="58"/>
      <c r="I496" s="58"/>
    </row>
    <row r="497" customFormat="false" ht="15.75" hidden="false" customHeight="true" outlineLevel="0" collapsed="false">
      <c r="A497" s="57"/>
      <c r="H497" s="58"/>
      <c r="I497" s="58"/>
    </row>
    <row r="498" customFormat="false" ht="15.75" hidden="false" customHeight="true" outlineLevel="0" collapsed="false">
      <c r="A498" s="57"/>
      <c r="H498" s="58"/>
      <c r="I498" s="58"/>
    </row>
    <row r="499" customFormat="false" ht="15.75" hidden="false" customHeight="true" outlineLevel="0" collapsed="false">
      <c r="A499" s="57"/>
      <c r="H499" s="58"/>
      <c r="I499" s="58"/>
    </row>
    <row r="500" customFormat="false" ht="15.75" hidden="false" customHeight="true" outlineLevel="0" collapsed="false">
      <c r="A500" s="57"/>
      <c r="H500" s="58"/>
      <c r="I500" s="58"/>
    </row>
    <row r="501" customFormat="false" ht="15.75" hidden="false" customHeight="true" outlineLevel="0" collapsed="false">
      <c r="A501" s="57"/>
      <c r="H501" s="58"/>
      <c r="I501" s="58"/>
    </row>
    <row r="502" customFormat="false" ht="15.75" hidden="false" customHeight="true" outlineLevel="0" collapsed="false">
      <c r="A502" s="57"/>
      <c r="H502" s="58"/>
      <c r="I502" s="58"/>
    </row>
    <row r="503" customFormat="false" ht="15.75" hidden="false" customHeight="true" outlineLevel="0" collapsed="false">
      <c r="A503" s="57"/>
      <c r="H503" s="58"/>
      <c r="I503" s="58"/>
    </row>
    <row r="504" customFormat="false" ht="15.75" hidden="false" customHeight="true" outlineLevel="0" collapsed="false">
      <c r="A504" s="57"/>
      <c r="H504" s="58"/>
      <c r="I504" s="58"/>
    </row>
    <row r="505" customFormat="false" ht="15.75" hidden="false" customHeight="true" outlineLevel="0" collapsed="false">
      <c r="A505" s="57"/>
      <c r="H505" s="58"/>
      <c r="I505" s="58"/>
    </row>
    <row r="506" customFormat="false" ht="15.75" hidden="false" customHeight="true" outlineLevel="0" collapsed="false">
      <c r="A506" s="57"/>
      <c r="H506" s="58"/>
      <c r="I506" s="58"/>
    </row>
    <row r="507" customFormat="false" ht="15.75" hidden="false" customHeight="true" outlineLevel="0" collapsed="false">
      <c r="A507" s="57"/>
      <c r="H507" s="58"/>
      <c r="I507" s="58"/>
    </row>
    <row r="508" customFormat="false" ht="15.75" hidden="false" customHeight="true" outlineLevel="0" collapsed="false">
      <c r="A508" s="57"/>
      <c r="H508" s="58"/>
      <c r="I508" s="58"/>
    </row>
    <row r="509" customFormat="false" ht="15.75" hidden="false" customHeight="true" outlineLevel="0" collapsed="false">
      <c r="A509" s="57"/>
      <c r="H509" s="58"/>
      <c r="I509" s="58"/>
    </row>
    <row r="510" customFormat="false" ht="15.75" hidden="false" customHeight="true" outlineLevel="0" collapsed="false">
      <c r="A510" s="57"/>
      <c r="H510" s="58"/>
      <c r="I510" s="58"/>
    </row>
    <row r="511" customFormat="false" ht="15.75" hidden="false" customHeight="true" outlineLevel="0" collapsed="false">
      <c r="A511" s="57"/>
      <c r="H511" s="58"/>
      <c r="I511" s="58"/>
    </row>
    <row r="512" customFormat="false" ht="15.75" hidden="false" customHeight="true" outlineLevel="0" collapsed="false">
      <c r="A512" s="57"/>
      <c r="H512" s="58"/>
      <c r="I512" s="58"/>
    </row>
    <row r="513" customFormat="false" ht="15.75" hidden="false" customHeight="true" outlineLevel="0" collapsed="false">
      <c r="A513" s="57"/>
      <c r="H513" s="58"/>
      <c r="I513" s="58"/>
    </row>
    <row r="514" customFormat="false" ht="15.75" hidden="false" customHeight="true" outlineLevel="0" collapsed="false">
      <c r="A514" s="57"/>
      <c r="H514" s="58"/>
      <c r="I514" s="58"/>
    </row>
    <row r="515" customFormat="false" ht="15.75" hidden="false" customHeight="true" outlineLevel="0" collapsed="false">
      <c r="A515" s="57"/>
      <c r="H515" s="58"/>
      <c r="I515" s="58"/>
    </row>
    <row r="516" customFormat="false" ht="15.75" hidden="false" customHeight="true" outlineLevel="0" collapsed="false">
      <c r="A516" s="57"/>
      <c r="H516" s="58"/>
      <c r="I516" s="58"/>
    </row>
    <row r="517" customFormat="false" ht="15.75" hidden="false" customHeight="true" outlineLevel="0" collapsed="false">
      <c r="A517" s="57"/>
      <c r="H517" s="58"/>
      <c r="I517" s="58"/>
    </row>
    <row r="518" customFormat="false" ht="15.75" hidden="false" customHeight="true" outlineLevel="0" collapsed="false">
      <c r="A518" s="57"/>
      <c r="H518" s="58"/>
      <c r="I518" s="58"/>
    </row>
    <row r="519" customFormat="false" ht="15.75" hidden="false" customHeight="true" outlineLevel="0" collapsed="false">
      <c r="A519" s="57"/>
      <c r="H519" s="58"/>
      <c r="I519" s="58"/>
    </row>
    <row r="520" customFormat="false" ht="15.75" hidden="false" customHeight="true" outlineLevel="0" collapsed="false">
      <c r="A520" s="57"/>
      <c r="H520" s="58"/>
      <c r="I520" s="58"/>
    </row>
    <row r="521" customFormat="false" ht="15.75" hidden="false" customHeight="true" outlineLevel="0" collapsed="false">
      <c r="A521" s="57"/>
      <c r="H521" s="58"/>
      <c r="I521" s="58"/>
    </row>
    <row r="522" customFormat="false" ht="15.75" hidden="false" customHeight="true" outlineLevel="0" collapsed="false">
      <c r="A522" s="57"/>
      <c r="H522" s="58"/>
      <c r="I522" s="58"/>
    </row>
    <row r="523" customFormat="false" ht="15.75" hidden="false" customHeight="true" outlineLevel="0" collapsed="false">
      <c r="A523" s="57"/>
      <c r="H523" s="58"/>
      <c r="I523" s="58"/>
    </row>
    <row r="524" customFormat="false" ht="15.75" hidden="false" customHeight="true" outlineLevel="0" collapsed="false">
      <c r="A524" s="57"/>
      <c r="H524" s="58"/>
      <c r="I524" s="58"/>
    </row>
    <row r="525" customFormat="false" ht="15.75" hidden="false" customHeight="true" outlineLevel="0" collapsed="false">
      <c r="A525" s="57"/>
      <c r="H525" s="58"/>
      <c r="I525" s="58"/>
    </row>
    <row r="526" customFormat="false" ht="15.75" hidden="false" customHeight="true" outlineLevel="0" collapsed="false">
      <c r="A526" s="57"/>
      <c r="H526" s="58"/>
      <c r="I526" s="58"/>
    </row>
    <row r="527" customFormat="false" ht="15.75" hidden="false" customHeight="true" outlineLevel="0" collapsed="false">
      <c r="A527" s="57"/>
      <c r="H527" s="58"/>
      <c r="I527" s="58"/>
    </row>
    <row r="528" customFormat="false" ht="15.75" hidden="false" customHeight="true" outlineLevel="0" collapsed="false">
      <c r="A528" s="57"/>
      <c r="H528" s="58"/>
      <c r="I528" s="58"/>
    </row>
    <row r="529" customFormat="false" ht="15.75" hidden="false" customHeight="true" outlineLevel="0" collapsed="false">
      <c r="A529" s="57"/>
      <c r="H529" s="58"/>
      <c r="I529" s="58"/>
    </row>
    <row r="530" customFormat="false" ht="15.75" hidden="false" customHeight="true" outlineLevel="0" collapsed="false">
      <c r="A530" s="57"/>
      <c r="H530" s="58"/>
      <c r="I530" s="58"/>
    </row>
    <row r="531" customFormat="false" ht="15.75" hidden="false" customHeight="true" outlineLevel="0" collapsed="false">
      <c r="A531" s="57"/>
      <c r="H531" s="58"/>
      <c r="I531" s="58"/>
    </row>
    <row r="532" customFormat="false" ht="15.75" hidden="false" customHeight="true" outlineLevel="0" collapsed="false">
      <c r="A532" s="57"/>
      <c r="H532" s="58"/>
      <c r="I532" s="58"/>
    </row>
    <row r="533" customFormat="false" ht="15.75" hidden="false" customHeight="true" outlineLevel="0" collapsed="false">
      <c r="A533" s="57"/>
      <c r="H533" s="58"/>
      <c r="I533" s="58"/>
    </row>
    <row r="534" customFormat="false" ht="15.75" hidden="false" customHeight="true" outlineLevel="0" collapsed="false">
      <c r="A534" s="57"/>
      <c r="H534" s="58"/>
      <c r="I534" s="58"/>
    </row>
    <row r="535" customFormat="false" ht="15.75" hidden="false" customHeight="true" outlineLevel="0" collapsed="false">
      <c r="A535" s="57"/>
      <c r="H535" s="58"/>
      <c r="I535" s="58"/>
    </row>
    <row r="536" customFormat="false" ht="15.75" hidden="false" customHeight="true" outlineLevel="0" collapsed="false">
      <c r="A536" s="57"/>
      <c r="H536" s="58"/>
      <c r="I536" s="58"/>
    </row>
    <row r="537" customFormat="false" ht="15.75" hidden="false" customHeight="true" outlineLevel="0" collapsed="false">
      <c r="A537" s="57"/>
      <c r="H537" s="58"/>
      <c r="I537" s="58"/>
    </row>
    <row r="538" customFormat="false" ht="15.75" hidden="false" customHeight="true" outlineLevel="0" collapsed="false">
      <c r="A538" s="57"/>
      <c r="H538" s="58"/>
      <c r="I538" s="58"/>
    </row>
    <row r="539" customFormat="false" ht="15.75" hidden="false" customHeight="true" outlineLevel="0" collapsed="false">
      <c r="A539" s="57"/>
      <c r="H539" s="58"/>
      <c r="I539" s="58"/>
    </row>
    <row r="540" customFormat="false" ht="15.75" hidden="false" customHeight="true" outlineLevel="0" collapsed="false">
      <c r="A540" s="57"/>
      <c r="H540" s="58"/>
      <c r="I540" s="58"/>
    </row>
    <row r="541" customFormat="false" ht="15.75" hidden="false" customHeight="true" outlineLevel="0" collapsed="false">
      <c r="A541" s="57"/>
      <c r="H541" s="58"/>
      <c r="I541" s="58"/>
    </row>
    <row r="542" customFormat="false" ht="15.75" hidden="false" customHeight="true" outlineLevel="0" collapsed="false">
      <c r="A542" s="57"/>
      <c r="H542" s="58"/>
      <c r="I542" s="58"/>
    </row>
    <row r="543" customFormat="false" ht="15.75" hidden="false" customHeight="true" outlineLevel="0" collapsed="false">
      <c r="A543" s="57"/>
      <c r="H543" s="58"/>
      <c r="I543" s="58"/>
    </row>
    <row r="544" customFormat="false" ht="15.75" hidden="false" customHeight="true" outlineLevel="0" collapsed="false">
      <c r="A544" s="57"/>
      <c r="H544" s="58"/>
      <c r="I544" s="58"/>
    </row>
    <row r="545" customFormat="false" ht="15.75" hidden="false" customHeight="true" outlineLevel="0" collapsed="false">
      <c r="A545" s="57"/>
      <c r="H545" s="58"/>
      <c r="I545" s="58"/>
    </row>
    <row r="546" customFormat="false" ht="15.75" hidden="false" customHeight="true" outlineLevel="0" collapsed="false">
      <c r="A546" s="57"/>
      <c r="H546" s="58"/>
      <c r="I546" s="58"/>
    </row>
    <row r="547" customFormat="false" ht="15.75" hidden="false" customHeight="true" outlineLevel="0" collapsed="false">
      <c r="A547" s="57"/>
      <c r="H547" s="58"/>
      <c r="I547" s="58"/>
    </row>
    <row r="548" customFormat="false" ht="15.75" hidden="false" customHeight="true" outlineLevel="0" collapsed="false">
      <c r="A548" s="57"/>
      <c r="H548" s="58"/>
      <c r="I548" s="58"/>
    </row>
    <row r="549" customFormat="false" ht="15.75" hidden="false" customHeight="true" outlineLevel="0" collapsed="false">
      <c r="A549" s="57"/>
      <c r="H549" s="58"/>
      <c r="I549" s="58"/>
    </row>
    <row r="550" customFormat="false" ht="15.75" hidden="false" customHeight="true" outlineLevel="0" collapsed="false">
      <c r="A550" s="57"/>
      <c r="H550" s="58"/>
      <c r="I550" s="58"/>
    </row>
    <row r="551" customFormat="false" ht="15.75" hidden="false" customHeight="true" outlineLevel="0" collapsed="false">
      <c r="A551" s="57"/>
      <c r="H551" s="58"/>
      <c r="I551" s="58"/>
    </row>
    <row r="552" customFormat="false" ht="15.75" hidden="false" customHeight="true" outlineLevel="0" collapsed="false">
      <c r="A552" s="57"/>
      <c r="H552" s="58"/>
      <c r="I552" s="58"/>
    </row>
    <row r="553" customFormat="false" ht="15.75" hidden="false" customHeight="true" outlineLevel="0" collapsed="false">
      <c r="A553" s="57"/>
      <c r="H553" s="58"/>
      <c r="I553" s="58"/>
    </row>
    <row r="554" customFormat="false" ht="15.75" hidden="false" customHeight="true" outlineLevel="0" collapsed="false">
      <c r="A554" s="57"/>
      <c r="H554" s="58"/>
      <c r="I554" s="58"/>
    </row>
    <row r="555" customFormat="false" ht="15.75" hidden="false" customHeight="true" outlineLevel="0" collapsed="false">
      <c r="A555" s="57"/>
      <c r="H555" s="58"/>
      <c r="I555" s="58"/>
    </row>
    <row r="556" customFormat="false" ht="15.75" hidden="false" customHeight="true" outlineLevel="0" collapsed="false">
      <c r="A556" s="57"/>
      <c r="H556" s="58"/>
      <c r="I556" s="58"/>
    </row>
    <row r="557" customFormat="false" ht="15.75" hidden="false" customHeight="true" outlineLevel="0" collapsed="false">
      <c r="A557" s="57"/>
      <c r="H557" s="58"/>
      <c r="I557" s="58"/>
    </row>
    <row r="558" customFormat="false" ht="15.75" hidden="false" customHeight="true" outlineLevel="0" collapsed="false">
      <c r="A558" s="57"/>
      <c r="H558" s="58"/>
      <c r="I558" s="58"/>
    </row>
    <row r="559" customFormat="false" ht="15.75" hidden="false" customHeight="true" outlineLevel="0" collapsed="false">
      <c r="A559" s="57"/>
      <c r="H559" s="58"/>
      <c r="I559" s="58"/>
    </row>
    <row r="560" customFormat="false" ht="15.75" hidden="false" customHeight="true" outlineLevel="0" collapsed="false">
      <c r="A560" s="57"/>
      <c r="H560" s="58"/>
      <c r="I560" s="58"/>
    </row>
    <row r="561" customFormat="false" ht="15.75" hidden="false" customHeight="true" outlineLevel="0" collapsed="false">
      <c r="A561" s="57"/>
      <c r="H561" s="58"/>
      <c r="I561" s="58"/>
    </row>
    <row r="562" customFormat="false" ht="15.75" hidden="false" customHeight="true" outlineLevel="0" collapsed="false">
      <c r="A562" s="57"/>
      <c r="H562" s="58"/>
      <c r="I562" s="58"/>
    </row>
    <row r="563" customFormat="false" ht="15.75" hidden="false" customHeight="true" outlineLevel="0" collapsed="false">
      <c r="A563" s="57"/>
      <c r="H563" s="58"/>
      <c r="I563" s="58"/>
    </row>
    <row r="564" customFormat="false" ht="15.75" hidden="false" customHeight="true" outlineLevel="0" collapsed="false">
      <c r="A564" s="57"/>
      <c r="H564" s="58"/>
      <c r="I564" s="58"/>
    </row>
    <row r="565" customFormat="false" ht="15.75" hidden="false" customHeight="true" outlineLevel="0" collapsed="false">
      <c r="A565" s="57"/>
      <c r="H565" s="58"/>
      <c r="I565" s="58"/>
    </row>
    <row r="566" customFormat="false" ht="15.75" hidden="false" customHeight="true" outlineLevel="0" collapsed="false">
      <c r="A566" s="57"/>
      <c r="H566" s="58"/>
      <c r="I566" s="58"/>
    </row>
    <row r="567" customFormat="false" ht="15.75" hidden="false" customHeight="true" outlineLevel="0" collapsed="false">
      <c r="A567" s="57"/>
      <c r="H567" s="58"/>
      <c r="I567" s="58"/>
    </row>
    <row r="568" customFormat="false" ht="15.75" hidden="false" customHeight="true" outlineLevel="0" collapsed="false">
      <c r="A568" s="57"/>
      <c r="H568" s="58"/>
      <c r="I568" s="58"/>
    </row>
    <row r="569" customFormat="false" ht="15.75" hidden="false" customHeight="true" outlineLevel="0" collapsed="false">
      <c r="A569" s="57"/>
      <c r="H569" s="58"/>
      <c r="I569" s="58"/>
    </row>
    <row r="570" customFormat="false" ht="15.75" hidden="false" customHeight="true" outlineLevel="0" collapsed="false">
      <c r="A570" s="57"/>
      <c r="H570" s="58"/>
      <c r="I570" s="58"/>
    </row>
    <row r="571" customFormat="false" ht="15.75" hidden="false" customHeight="true" outlineLevel="0" collapsed="false">
      <c r="A571" s="57"/>
      <c r="H571" s="58"/>
      <c r="I571" s="58"/>
    </row>
    <row r="572" customFormat="false" ht="15.75" hidden="false" customHeight="true" outlineLevel="0" collapsed="false">
      <c r="A572" s="57"/>
      <c r="H572" s="58"/>
      <c r="I572" s="58"/>
    </row>
    <row r="573" customFormat="false" ht="15.75" hidden="false" customHeight="true" outlineLevel="0" collapsed="false">
      <c r="A573" s="57"/>
      <c r="H573" s="58"/>
      <c r="I573" s="58"/>
    </row>
    <row r="574" customFormat="false" ht="15.75" hidden="false" customHeight="true" outlineLevel="0" collapsed="false">
      <c r="A574" s="57"/>
      <c r="H574" s="58"/>
      <c r="I574" s="58"/>
    </row>
    <row r="575" customFormat="false" ht="15.75" hidden="false" customHeight="true" outlineLevel="0" collapsed="false">
      <c r="A575" s="57"/>
      <c r="H575" s="58"/>
      <c r="I575" s="58"/>
    </row>
    <row r="576" customFormat="false" ht="15.75" hidden="false" customHeight="true" outlineLevel="0" collapsed="false">
      <c r="A576" s="57"/>
      <c r="H576" s="58"/>
      <c r="I576" s="58"/>
    </row>
    <row r="577" customFormat="false" ht="15.75" hidden="false" customHeight="true" outlineLevel="0" collapsed="false">
      <c r="A577" s="57"/>
      <c r="H577" s="58"/>
      <c r="I577" s="58"/>
    </row>
    <row r="578" customFormat="false" ht="15.75" hidden="false" customHeight="true" outlineLevel="0" collapsed="false">
      <c r="A578" s="57"/>
      <c r="H578" s="58"/>
      <c r="I578" s="58"/>
    </row>
    <row r="579" customFormat="false" ht="15.75" hidden="false" customHeight="true" outlineLevel="0" collapsed="false">
      <c r="A579" s="57"/>
      <c r="H579" s="58"/>
      <c r="I579" s="58"/>
    </row>
    <row r="580" customFormat="false" ht="15.75" hidden="false" customHeight="true" outlineLevel="0" collapsed="false">
      <c r="A580" s="57"/>
      <c r="H580" s="58"/>
      <c r="I580" s="58"/>
    </row>
    <row r="581" customFormat="false" ht="15.75" hidden="false" customHeight="true" outlineLevel="0" collapsed="false">
      <c r="A581" s="57"/>
      <c r="H581" s="58"/>
      <c r="I581" s="58"/>
    </row>
    <row r="582" customFormat="false" ht="15.75" hidden="false" customHeight="true" outlineLevel="0" collapsed="false">
      <c r="A582" s="57"/>
      <c r="H582" s="58"/>
      <c r="I582" s="58"/>
    </row>
    <row r="583" customFormat="false" ht="15.75" hidden="false" customHeight="true" outlineLevel="0" collapsed="false">
      <c r="A583" s="57"/>
      <c r="H583" s="58"/>
      <c r="I583" s="58"/>
    </row>
    <row r="584" customFormat="false" ht="15.75" hidden="false" customHeight="true" outlineLevel="0" collapsed="false">
      <c r="A584" s="57"/>
      <c r="H584" s="58"/>
      <c r="I584" s="58"/>
    </row>
    <row r="585" customFormat="false" ht="15.75" hidden="false" customHeight="true" outlineLevel="0" collapsed="false">
      <c r="A585" s="57"/>
      <c r="H585" s="58"/>
      <c r="I585" s="58"/>
    </row>
    <row r="586" customFormat="false" ht="15.75" hidden="false" customHeight="true" outlineLevel="0" collapsed="false">
      <c r="A586" s="57"/>
      <c r="H586" s="58"/>
      <c r="I586" s="58"/>
    </row>
    <row r="587" customFormat="false" ht="15.75" hidden="false" customHeight="true" outlineLevel="0" collapsed="false">
      <c r="A587" s="57"/>
      <c r="H587" s="58"/>
      <c r="I587" s="58"/>
    </row>
    <row r="588" customFormat="false" ht="15.75" hidden="false" customHeight="true" outlineLevel="0" collapsed="false">
      <c r="A588" s="57"/>
      <c r="H588" s="58"/>
      <c r="I588" s="58"/>
    </row>
    <row r="589" customFormat="false" ht="15.75" hidden="false" customHeight="true" outlineLevel="0" collapsed="false">
      <c r="A589" s="57"/>
      <c r="H589" s="58"/>
      <c r="I589" s="58"/>
    </row>
    <row r="590" customFormat="false" ht="15.75" hidden="false" customHeight="true" outlineLevel="0" collapsed="false">
      <c r="A590" s="57"/>
      <c r="H590" s="58"/>
      <c r="I590" s="58"/>
    </row>
    <row r="591" customFormat="false" ht="15.75" hidden="false" customHeight="true" outlineLevel="0" collapsed="false">
      <c r="A591" s="57"/>
      <c r="H591" s="58"/>
      <c r="I591" s="58"/>
    </row>
    <row r="592" customFormat="false" ht="15.75" hidden="false" customHeight="true" outlineLevel="0" collapsed="false">
      <c r="A592" s="57"/>
      <c r="H592" s="58"/>
      <c r="I592" s="58"/>
    </row>
    <row r="593" customFormat="false" ht="15.75" hidden="false" customHeight="true" outlineLevel="0" collapsed="false">
      <c r="A593" s="57"/>
      <c r="H593" s="58"/>
      <c r="I593" s="58"/>
    </row>
    <row r="594" customFormat="false" ht="15.75" hidden="false" customHeight="true" outlineLevel="0" collapsed="false">
      <c r="A594" s="57"/>
      <c r="H594" s="58"/>
      <c r="I594" s="58"/>
    </row>
    <row r="595" customFormat="false" ht="15.75" hidden="false" customHeight="true" outlineLevel="0" collapsed="false">
      <c r="A595" s="57"/>
      <c r="H595" s="58"/>
      <c r="I595" s="58"/>
    </row>
    <row r="596" customFormat="false" ht="15.75" hidden="false" customHeight="true" outlineLevel="0" collapsed="false">
      <c r="A596" s="57"/>
      <c r="H596" s="58"/>
      <c r="I596" s="58"/>
    </row>
    <row r="597" customFormat="false" ht="15.75" hidden="false" customHeight="true" outlineLevel="0" collapsed="false">
      <c r="A597" s="57"/>
      <c r="H597" s="58"/>
      <c r="I597" s="58"/>
    </row>
    <row r="598" customFormat="false" ht="15.75" hidden="false" customHeight="true" outlineLevel="0" collapsed="false">
      <c r="A598" s="57"/>
      <c r="H598" s="58"/>
      <c r="I598" s="58"/>
    </row>
    <row r="599" customFormat="false" ht="15.75" hidden="false" customHeight="true" outlineLevel="0" collapsed="false">
      <c r="A599" s="57"/>
      <c r="H599" s="58"/>
      <c r="I599" s="58"/>
    </row>
    <row r="600" customFormat="false" ht="15.75" hidden="false" customHeight="true" outlineLevel="0" collapsed="false">
      <c r="A600" s="57"/>
      <c r="H600" s="58"/>
      <c r="I600" s="58"/>
    </row>
    <row r="601" customFormat="false" ht="15.75" hidden="false" customHeight="true" outlineLevel="0" collapsed="false">
      <c r="A601" s="57"/>
      <c r="H601" s="58"/>
      <c r="I601" s="58"/>
    </row>
    <row r="602" customFormat="false" ht="15.75" hidden="false" customHeight="true" outlineLevel="0" collapsed="false">
      <c r="A602" s="57"/>
      <c r="H602" s="58"/>
      <c r="I602" s="58"/>
    </row>
    <row r="603" customFormat="false" ht="15.75" hidden="false" customHeight="true" outlineLevel="0" collapsed="false">
      <c r="A603" s="57"/>
      <c r="H603" s="58"/>
      <c r="I603" s="58"/>
    </row>
    <row r="604" customFormat="false" ht="15.75" hidden="false" customHeight="true" outlineLevel="0" collapsed="false">
      <c r="A604" s="57"/>
      <c r="H604" s="58"/>
      <c r="I604" s="58"/>
    </row>
    <row r="605" customFormat="false" ht="15.75" hidden="false" customHeight="true" outlineLevel="0" collapsed="false">
      <c r="A605" s="57"/>
      <c r="H605" s="58"/>
      <c r="I605" s="58"/>
    </row>
    <row r="606" customFormat="false" ht="15.75" hidden="false" customHeight="true" outlineLevel="0" collapsed="false">
      <c r="A606" s="57"/>
      <c r="H606" s="58"/>
      <c r="I606" s="58"/>
    </row>
    <row r="607" customFormat="false" ht="15.75" hidden="false" customHeight="true" outlineLevel="0" collapsed="false">
      <c r="A607" s="57"/>
      <c r="H607" s="58"/>
      <c r="I607" s="58"/>
    </row>
    <row r="608" customFormat="false" ht="15.75" hidden="false" customHeight="true" outlineLevel="0" collapsed="false">
      <c r="A608" s="57"/>
      <c r="H608" s="58"/>
      <c r="I608" s="58"/>
    </row>
    <row r="609" customFormat="false" ht="15.75" hidden="false" customHeight="true" outlineLevel="0" collapsed="false">
      <c r="A609" s="57"/>
      <c r="H609" s="58"/>
      <c r="I609" s="58"/>
    </row>
    <row r="610" customFormat="false" ht="15.75" hidden="false" customHeight="true" outlineLevel="0" collapsed="false">
      <c r="A610" s="57"/>
      <c r="H610" s="58"/>
      <c r="I610" s="58"/>
    </row>
    <row r="611" customFormat="false" ht="15.75" hidden="false" customHeight="true" outlineLevel="0" collapsed="false">
      <c r="A611" s="57"/>
      <c r="H611" s="58"/>
      <c r="I611" s="58"/>
    </row>
    <row r="612" customFormat="false" ht="15.75" hidden="false" customHeight="true" outlineLevel="0" collapsed="false">
      <c r="A612" s="57"/>
      <c r="H612" s="58"/>
      <c r="I612" s="58"/>
    </row>
    <row r="613" customFormat="false" ht="15.75" hidden="false" customHeight="true" outlineLevel="0" collapsed="false">
      <c r="A613" s="57"/>
      <c r="H613" s="58"/>
      <c r="I613" s="58"/>
    </row>
    <row r="614" customFormat="false" ht="15.75" hidden="false" customHeight="true" outlineLevel="0" collapsed="false">
      <c r="A614" s="57"/>
      <c r="H614" s="58"/>
      <c r="I614" s="58"/>
    </row>
    <row r="615" customFormat="false" ht="15.75" hidden="false" customHeight="true" outlineLevel="0" collapsed="false">
      <c r="A615" s="57"/>
      <c r="H615" s="58"/>
      <c r="I615" s="58"/>
    </row>
    <row r="616" customFormat="false" ht="15.75" hidden="false" customHeight="true" outlineLevel="0" collapsed="false">
      <c r="A616" s="57"/>
      <c r="H616" s="58"/>
      <c r="I616" s="58"/>
    </row>
    <row r="617" customFormat="false" ht="15.75" hidden="false" customHeight="true" outlineLevel="0" collapsed="false">
      <c r="A617" s="57"/>
      <c r="H617" s="58"/>
      <c r="I617" s="58"/>
    </row>
    <row r="618" customFormat="false" ht="15.75" hidden="false" customHeight="true" outlineLevel="0" collapsed="false">
      <c r="A618" s="57"/>
      <c r="H618" s="58"/>
      <c r="I618" s="58"/>
    </row>
    <row r="619" customFormat="false" ht="15.75" hidden="false" customHeight="true" outlineLevel="0" collapsed="false">
      <c r="A619" s="57"/>
      <c r="H619" s="58"/>
      <c r="I619" s="58"/>
    </row>
    <row r="620" customFormat="false" ht="15.75" hidden="false" customHeight="true" outlineLevel="0" collapsed="false">
      <c r="A620" s="57"/>
      <c r="H620" s="58"/>
      <c r="I620" s="58"/>
    </row>
    <row r="621" customFormat="false" ht="15.75" hidden="false" customHeight="true" outlineLevel="0" collapsed="false">
      <c r="A621" s="57"/>
      <c r="H621" s="58"/>
      <c r="I621" s="58"/>
    </row>
    <row r="622" customFormat="false" ht="15.75" hidden="false" customHeight="true" outlineLevel="0" collapsed="false">
      <c r="A622" s="57"/>
      <c r="H622" s="58"/>
      <c r="I622" s="58"/>
    </row>
    <row r="623" customFormat="false" ht="15.75" hidden="false" customHeight="true" outlineLevel="0" collapsed="false">
      <c r="A623" s="57"/>
      <c r="H623" s="58"/>
      <c r="I623" s="58"/>
    </row>
    <row r="624" customFormat="false" ht="15.75" hidden="false" customHeight="true" outlineLevel="0" collapsed="false">
      <c r="A624" s="57"/>
      <c r="H624" s="58"/>
      <c r="I624" s="58"/>
    </row>
    <row r="625" customFormat="false" ht="15.75" hidden="false" customHeight="true" outlineLevel="0" collapsed="false">
      <c r="A625" s="57"/>
      <c r="H625" s="58"/>
      <c r="I625" s="58"/>
    </row>
    <row r="626" customFormat="false" ht="15.75" hidden="false" customHeight="true" outlineLevel="0" collapsed="false">
      <c r="A626" s="57"/>
      <c r="H626" s="58"/>
      <c r="I626" s="58"/>
    </row>
    <row r="627" customFormat="false" ht="15.75" hidden="false" customHeight="true" outlineLevel="0" collapsed="false">
      <c r="A627" s="57"/>
      <c r="H627" s="58"/>
      <c r="I627" s="58"/>
    </row>
    <row r="628" customFormat="false" ht="15.75" hidden="false" customHeight="true" outlineLevel="0" collapsed="false">
      <c r="A628" s="57"/>
      <c r="H628" s="58"/>
      <c r="I628" s="58"/>
    </row>
    <row r="629" customFormat="false" ht="15.75" hidden="false" customHeight="true" outlineLevel="0" collapsed="false">
      <c r="A629" s="57"/>
      <c r="H629" s="58"/>
      <c r="I629" s="58"/>
    </row>
    <row r="630" customFormat="false" ht="15.75" hidden="false" customHeight="true" outlineLevel="0" collapsed="false">
      <c r="A630" s="57"/>
      <c r="H630" s="58"/>
      <c r="I630" s="58"/>
    </row>
    <row r="631" customFormat="false" ht="15.75" hidden="false" customHeight="true" outlineLevel="0" collapsed="false">
      <c r="A631" s="57"/>
      <c r="H631" s="58"/>
      <c r="I631" s="58"/>
    </row>
    <row r="632" customFormat="false" ht="15.75" hidden="false" customHeight="true" outlineLevel="0" collapsed="false">
      <c r="A632" s="57"/>
      <c r="H632" s="58"/>
      <c r="I632" s="58"/>
    </row>
    <row r="633" customFormat="false" ht="15.75" hidden="false" customHeight="true" outlineLevel="0" collapsed="false">
      <c r="A633" s="57"/>
      <c r="H633" s="58"/>
      <c r="I633" s="58"/>
    </row>
    <row r="634" customFormat="false" ht="15.75" hidden="false" customHeight="true" outlineLevel="0" collapsed="false">
      <c r="A634" s="57"/>
      <c r="H634" s="58"/>
      <c r="I634" s="58"/>
    </row>
    <row r="635" customFormat="false" ht="15.75" hidden="false" customHeight="true" outlineLevel="0" collapsed="false">
      <c r="A635" s="57"/>
      <c r="H635" s="58"/>
      <c r="I635" s="58"/>
    </row>
    <row r="636" customFormat="false" ht="15.75" hidden="false" customHeight="true" outlineLevel="0" collapsed="false">
      <c r="A636" s="57"/>
      <c r="H636" s="58"/>
      <c r="I636" s="58"/>
    </row>
    <row r="637" customFormat="false" ht="15.75" hidden="false" customHeight="true" outlineLevel="0" collapsed="false">
      <c r="A637" s="57"/>
      <c r="H637" s="58"/>
      <c r="I637" s="58"/>
    </row>
    <row r="638" customFormat="false" ht="15.75" hidden="false" customHeight="true" outlineLevel="0" collapsed="false">
      <c r="A638" s="57"/>
      <c r="H638" s="58"/>
      <c r="I638" s="58"/>
    </row>
    <row r="639" customFormat="false" ht="15.75" hidden="false" customHeight="true" outlineLevel="0" collapsed="false">
      <c r="A639" s="57"/>
      <c r="H639" s="58"/>
      <c r="I639" s="58"/>
    </row>
    <row r="640" customFormat="false" ht="15.75" hidden="false" customHeight="true" outlineLevel="0" collapsed="false">
      <c r="A640" s="57"/>
      <c r="H640" s="58"/>
      <c r="I640" s="58"/>
    </row>
    <row r="641" customFormat="false" ht="15.75" hidden="false" customHeight="true" outlineLevel="0" collapsed="false">
      <c r="A641" s="57"/>
      <c r="H641" s="58"/>
      <c r="I641" s="58"/>
    </row>
    <row r="642" customFormat="false" ht="15.75" hidden="false" customHeight="true" outlineLevel="0" collapsed="false">
      <c r="A642" s="57"/>
      <c r="H642" s="58"/>
      <c r="I642" s="58"/>
    </row>
    <row r="643" customFormat="false" ht="15.75" hidden="false" customHeight="true" outlineLevel="0" collapsed="false">
      <c r="A643" s="57"/>
      <c r="H643" s="58"/>
      <c r="I643" s="58"/>
    </row>
    <row r="644" customFormat="false" ht="15.75" hidden="false" customHeight="true" outlineLevel="0" collapsed="false">
      <c r="A644" s="57"/>
      <c r="H644" s="58"/>
      <c r="I644" s="58"/>
    </row>
    <row r="645" customFormat="false" ht="15.75" hidden="false" customHeight="true" outlineLevel="0" collapsed="false">
      <c r="A645" s="57"/>
      <c r="H645" s="58"/>
      <c r="I645" s="58"/>
    </row>
    <row r="646" customFormat="false" ht="15.75" hidden="false" customHeight="true" outlineLevel="0" collapsed="false">
      <c r="A646" s="57"/>
      <c r="H646" s="58"/>
      <c r="I646" s="58"/>
    </row>
    <row r="647" customFormat="false" ht="15.75" hidden="false" customHeight="true" outlineLevel="0" collapsed="false">
      <c r="A647" s="57"/>
      <c r="H647" s="58"/>
      <c r="I647" s="58"/>
    </row>
    <row r="648" customFormat="false" ht="15.75" hidden="false" customHeight="true" outlineLevel="0" collapsed="false">
      <c r="A648" s="57"/>
      <c r="H648" s="58"/>
      <c r="I648" s="58"/>
    </row>
    <row r="649" customFormat="false" ht="15.75" hidden="false" customHeight="true" outlineLevel="0" collapsed="false">
      <c r="A649" s="57"/>
      <c r="H649" s="58"/>
      <c r="I649" s="58"/>
    </row>
    <row r="650" customFormat="false" ht="15.75" hidden="false" customHeight="true" outlineLevel="0" collapsed="false">
      <c r="A650" s="57"/>
      <c r="H650" s="58"/>
      <c r="I650" s="58"/>
    </row>
    <row r="651" customFormat="false" ht="15.75" hidden="false" customHeight="true" outlineLevel="0" collapsed="false">
      <c r="A651" s="57"/>
      <c r="H651" s="58"/>
      <c r="I651" s="58"/>
    </row>
    <row r="652" customFormat="false" ht="15.75" hidden="false" customHeight="true" outlineLevel="0" collapsed="false">
      <c r="A652" s="57"/>
      <c r="H652" s="58"/>
      <c r="I652" s="58"/>
    </row>
    <row r="653" customFormat="false" ht="15.75" hidden="false" customHeight="true" outlineLevel="0" collapsed="false">
      <c r="A653" s="57"/>
      <c r="H653" s="58"/>
      <c r="I653" s="58"/>
    </row>
    <row r="654" customFormat="false" ht="15.75" hidden="false" customHeight="true" outlineLevel="0" collapsed="false">
      <c r="A654" s="57"/>
      <c r="H654" s="58"/>
      <c r="I654" s="58"/>
    </row>
    <row r="655" customFormat="false" ht="15.75" hidden="false" customHeight="true" outlineLevel="0" collapsed="false">
      <c r="A655" s="57"/>
      <c r="H655" s="58"/>
      <c r="I655" s="58"/>
    </row>
    <row r="656" customFormat="false" ht="15.75" hidden="false" customHeight="true" outlineLevel="0" collapsed="false">
      <c r="A656" s="57"/>
      <c r="H656" s="58"/>
      <c r="I656" s="58"/>
    </row>
    <row r="657" customFormat="false" ht="15.75" hidden="false" customHeight="true" outlineLevel="0" collapsed="false">
      <c r="A657" s="57"/>
      <c r="H657" s="58"/>
      <c r="I657" s="58"/>
    </row>
    <row r="658" customFormat="false" ht="15.75" hidden="false" customHeight="true" outlineLevel="0" collapsed="false">
      <c r="A658" s="57"/>
      <c r="H658" s="58"/>
      <c r="I658" s="58"/>
    </row>
    <row r="659" customFormat="false" ht="15.75" hidden="false" customHeight="true" outlineLevel="0" collapsed="false">
      <c r="A659" s="57"/>
      <c r="H659" s="58"/>
      <c r="I659" s="58"/>
    </row>
    <row r="660" customFormat="false" ht="15.75" hidden="false" customHeight="true" outlineLevel="0" collapsed="false">
      <c r="A660" s="57"/>
      <c r="H660" s="58"/>
      <c r="I660" s="58"/>
    </row>
    <row r="661" customFormat="false" ht="15.75" hidden="false" customHeight="true" outlineLevel="0" collapsed="false">
      <c r="A661" s="57"/>
      <c r="H661" s="58"/>
      <c r="I661" s="58"/>
    </row>
    <row r="662" customFormat="false" ht="15.75" hidden="false" customHeight="true" outlineLevel="0" collapsed="false">
      <c r="A662" s="57"/>
      <c r="H662" s="58"/>
      <c r="I662" s="58"/>
    </row>
    <row r="663" customFormat="false" ht="15.75" hidden="false" customHeight="true" outlineLevel="0" collapsed="false">
      <c r="A663" s="57"/>
      <c r="H663" s="58"/>
      <c r="I663" s="58"/>
    </row>
    <row r="664" customFormat="false" ht="15.75" hidden="false" customHeight="true" outlineLevel="0" collapsed="false">
      <c r="A664" s="57"/>
      <c r="H664" s="58"/>
      <c r="I664" s="58"/>
    </row>
    <row r="665" customFormat="false" ht="15.75" hidden="false" customHeight="true" outlineLevel="0" collapsed="false">
      <c r="A665" s="57"/>
      <c r="H665" s="58"/>
      <c r="I665" s="58"/>
    </row>
    <row r="666" customFormat="false" ht="15.75" hidden="false" customHeight="true" outlineLevel="0" collapsed="false">
      <c r="A666" s="57"/>
      <c r="H666" s="58"/>
      <c r="I666" s="58"/>
    </row>
    <row r="667" customFormat="false" ht="15.75" hidden="false" customHeight="true" outlineLevel="0" collapsed="false">
      <c r="A667" s="57"/>
      <c r="H667" s="58"/>
      <c r="I667" s="58"/>
    </row>
    <row r="668" customFormat="false" ht="15.75" hidden="false" customHeight="true" outlineLevel="0" collapsed="false">
      <c r="A668" s="57"/>
      <c r="H668" s="58"/>
      <c r="I668" s="58"/>
    </row>
    <row r="669" customFormat="false" ht="15.75" hidden="false" customHeight="true" outlineLevel="0" collapsed="false">
      <c r="A669" s="57"/>
      <c r="H669" s="58"/>
      <c r="I669" s="58"/>
    </row>
    <row r="670" customFormat="false" ht="15.75" hidden="false" customHeight="true" outlineLevel="0" collapsed="false">
      <c r="A670" s="57"/>
      <c r="H670" s="58"/>
      <c r="I670" s="58"/>
    </row>
    <row r="671" customFormat="false" ht="15.75" hidden="false" customHeight="true" outlineLevel="0" collapsed="false">
      <c r="A671" s="57"/>
      <c r="H671" s="58"/>
      <c r="I671" s="58"/>
    </row>
    <row r="672" customFormat="false" ht="15.75" hidden="false" customHeight="true" outlineLevel="0" collapsed="false">
      <c r="A672" s="57"/>
      <c r="H672" s="58"/>
      <c r="I672" s="58"/>
    </row>
    <row r="673" customFormat="false" ht="15.75" hidden="false" customHeight="true" outlineLevel="0" collapsed="false">
      <c r="A673" s="57"/>
      <c r="H673" s="58"/>
      <c r="I673" s="58"/>
    </row>
    <row r="674" customFormat="false" ht="15.75" hidden="false" customHeight="true" outlineLevel="0" collapsed="false">
      <c r="A674" s="57"/>
      <c r="H674" s="58"/>
      <c r="I674" s="58"/>
    </row>
    <row r="675" customFormat="false" ht="15.75" hidden="false" customHeight="true" outlineLevel="0" collapsed="false">
      <c r="A675" s="57"/>
      <c r="H675" s="58"/>
      <c r="I675" s="58"/>
    </row>
    <row r="676" customFormat="false" ht="15.75" hidden="false" customHeight="true" outlineLevel="0" collapsed="false">
      <c r="A676" s="57"/>
      <c r="H676" s="58"/>
      <c r="I676" s="58"/>
    </row>
    <row r="677" customFormat="false" ht="15.75" hidden="false" customHeight="true" outlineLevel="0" collapsed="false">
      <c r="A677" s="57"/>
      <c r="H677" s="58"/>
      <c r="I677" s="58"/>
    </row>
    <row r="678" customFormat="false" ht="15.75" hidden="false" customHeight="true" outlineLevel="0" collapsed="false">
      <c r="A678" s="57"/>
      <c r="H678" s="58"/>
      <c r="I678" s="58"/>
    </row>
    <row r="679" customFormat="false" ht="15.75" hidden="false" customHeight="true" outlineLevel="0" collapsed="false">
      <c r="A679" s="57"/>
      <c r="H679" s="58"/>
      <c r="I679" s="58"/>
    </row>
    <row r="680" customFormat="false" ht="15.75" hidden="false" customHeight="true" outlineLevel="0" collapsed="false">
      <c r="A680" s="57"/>
      <c r="H680" s="58"/>
      <c r="I680" s="58"/>
    </row>
    <row r="681" customFormat="false" ht="15.75" hidden="false" customHeight="true" outlineLevel="0" collapsed="false">
      <c r="A681" s="57"/>
      <c r="H681" s="58"/>
      <c r="I681" s="58"/>
    </row>
    <row r="682" customFormat="false" ht="15.75" hidden="false" customHeight="true" outlineLevel="0" collapsed="false">
      <c r="A682" s="57"/>
      <c r="H682" s="58"/>
      <c r="I682" s="58"/>
    </row>
    <row r="683" customFormat="false" ht="15.75" hidden="false" customHeight="true" outlineLevel="0" collapsed="false">
      <c r="A683" s="57"/>
      <c r="H683" s="58"/>
      <c r="I683" s="58"/>
    </row>
    <row r="684" customFormat="false" ht="15.75" hidden="false" customHeight="true" outlineLevel="0" collapsed="false">
      <c r="A684" s="57"/>
      <c r="H684" s="58"/>
      <c r="I684" s="58"/>
    </row>
    <row r="685" customFormat="false" ht="15.75" hidden="false" customHeight="true" outlineLevel="0" collapsed="false">
      <c r="A685" s="57"/>
      <c r="H685" s="58"/>
      <c r="I685" s="58"/>
    </row>
    <row r="686" customFormat="false" ht="15.75" hidden="false" customHeight="true" outlineLevel="0" collapsed="false">
      <c r="A686" s="57"/>
      <c r="H686" s="58"/>
      <c r="I686" s="58"/>
    </row>
    <row r="687" customFormat="false" ht="15.75" hidden="false" customHeight="true" outlineLevel="0" collapsed="false">
      <c r="A687" s="57"/>
      <c r="H687" s="58"/>
      <c r="I687" s="58"/>
    </row>
    <row r="688" customFormat="false" ht="15.75" hidden="false" customHeight="true" outlineLevel="0" collapsed="false">
      <c r="A688" s="57"/>
      <c r="H688" s="58"/>
      <c r="I688" s="58"/>
    </row>
    <row r="689" customFormat="false" ht="15.75" hidden="false" customHeight="true" outlineLevel="0" collapsed="false">
      <c r="A689" s="57"/>
      <c r="H689" s="58"/>
      <c r="I689" s="58"/>
    </row>
    <row r="690" customFormat="false" ht="15.75" hidden="false" customHeight="true" outlineLevel="0" collapsed="false">
      <c r="A690" s="57"/>
      <c r="H690" s="58"/>
      <c r="I690" s="58"/>
    </row>
    <row r="691" customFormat="false" ht="15.75" hidden="false" customHeight="true" outlineLevel="0" collapsed="false">
      <c r="A691" s="57"/>
      <c r="H691" s="58"/>
      <c r="I691" s="58"/>
    </row>
    <row r="692" customFormat="false" ht="15.75" hidden="false" customHeight="true" outlineLevel="0" collapsed="false">
      <c r="A692" s="57"/>
      <c r="H692" s="58"/>
      <c r="I692" s="58"/>
    </row>
    <row r="693" customFormat="false" ht="15.75" hidden="false" customHeight="true" outlineLevel="0" collapsed="false">
      <c r="A693" s="57"/>
      <c r="H693" s="58"/>
      <c r="I693" s="58"/>
    </row>
    <row r="694" customFormat="false" ht="15.75" hidden="false" customHeight="true" outlineLevel="0" collapsed="false">
      <c r="A694" s="57"/>
      <c r="H694" s="58"/>
      <c r="I694" s="58"/>
    </row>
    <row r="695" customFormat="false" ht="15.75" hidden="false" customHeight="true" outlineLevel="0" collapsed="false">
      <c r="A695" s="57"/>
      <c r="H695" s="58"/>
      <c r="I695" s="58"/>
    </row>
    <row r="696" customFormat="false" ht="15.75" hidden="false" customHeight="true" outlineLevel="0" collapsed="false">
      <c r="A696" s="57"/>
      <c r="H696" s="58"/>
      <c r="I696" s="58"/>
    </row>
    <row r="697" customFormat="false" ht="15.75" hidden="false" customHeight="true" outlineLevel="0" collapsed="false">
      <c r="A697" s="57"/>
      <c r="H697" s="58"/>
      <c r="I697" s="58"/>
    </row>
    <row r="698" customFormat="false" ht="15.75" hidden="false" customHeight="true" outlineLevel="0" collapsed="false">
      <c r="A698" s="57"/>
      <c r="H698" s="58"/>
      <c r="I698" s="58"/>
    </row>
    <row r="699" customFormat="false" ht="15.75" hidden="false" customHeight="true" outlineLevel="0" collapsed="false">
      <c r="A699" s="57"/>
      <c r="H699" s="58"/>
      <c r="I699" s="58"/>
    </row>
    <row r="700" customFormat="false" ht="15.75" hidden="false" customHeight="true" outlineLevel="0" collapsed="false">
      <c r="A700" s="57"/>
      <c r="H700" s="58"/>
      <c r="I700" s="58"/>
    </row>
    <row r="701" customFormat="false" ht="15.75" hidden="false" customHeight="true" outlineLevel="0" collapsed="false">
      <c r="A701" s="57"/>
      <c r="H701" s="58"/>
      <c r="I701" s="58"/>
    </row>
    <row r="702" customFormat="false" ht="15.75" hidden="false" customHeight="true" outlineLevel="0" collapsed="false">
      <c r="A702" s="57"/>
      <c r="H702" s="58"/>
      <c r="I702" s="58"/>
    </row>
    <row r="703" customFormat="false" ht="15.75" hidden="false" customHeight="true" outlineLevel="0" collapsed="false">
      <c r="A703" s="57"/>
      <c r="H703" s="58"/>
      <c r="I703" s="58"/>
    </row>
    <row r="704" customFormat="false" ht="15.75" hidden="false" customHeight="true" outlineLevel="0" collapsed="false">
      <c r="A704" s="57"/>
      <c r="H704" s="58"/>
      <c r="I704" s="58"/>
    </row>
    <row r="705" customFormat="false" ht="15.75" hidden="false" customHeight="true" outlineLevel="0" collapsed="false">
      <c r="A705" s="57"/>
      <c r="H705" s="58"/>
      <c r="I705" s="58"/>
    </row>
    <row r="706" customFormat="false" ht="15.75" hidden="false" customHeight="true" outlineLevel="0" collapsed="false">
      <c r="A706" s="57"/>
      <c r="H706" s="58"/>
      <c r="I706" s="58"/>
    </row>
    <row r="707" customFormat="false" ht="15.75" hidden="false" customHeight="true" outlineLevel="0" collapsed="false">
      <c r="A707" s="57"/>
      <c r="H707" s="58"/>
      <c r="I707" s="58"/>
    </row>
    <row r="708" customFormat="false" ht="15.75" hidden="false" customHeight="true" outlineLevel="0" collapsed="false">
      <c r="A708" s="57"/>
      <c r="H708" s="58"/>
      <c r="I708" s="58"/>
    </row>
    <row r="709" customFormat="false" ht="15.75" hidden="false" customHeight="true" outlineLevel="0" collapsed="false">
      <c r="A709" s="57"/>
      <c r="H709" s="58"/>
      <c r="I709" s="58"/>
    </row>
    <row r="710" customFormat="false" ht="15.75" hidden="false" customHeight="true" outlineLevel="0" collapsed="false">
      <c r="A710" s="57"/>
      <c r="H710" s="58"/>
      <c r="I710" s="58"/>
    </row>
    <row r="711" customFormat="false" ht="15.75" hidden="false" customHeight="true" outlineLevel="0" collapsed="false">
      <c r="A711" s="57"/>
      <c r="H711" s="58"/>
      <c r="I711" s="58"/>
    </row>
    <row r="712" customFormat="false" ht="15.75" hidden="false" customHeight="true" outlineLevel="0" collapsed="false">
      <c r="A712" s="57"/>
      <c r="H712" s="58"/>
      <c r="I712" s="58"/>
    </row>
    <row r="713" customFormat="false" ht="15.75" hidden="false" customHeight="true" outlineLevel="0" collapsed="false">
      <c r="A713" s="57"/>
      <c r="H713" s="58"/>
      <c r="I713" s="58"/>
    </row>
    <row r="714" customFormat="false" ht="15.75" hidden="false" customHeight="true" outlineLevel="0" collapsed="false">
      <c r="A714" s="57"/>
      <c r="H714" s="58"/>
      <c r="I714" s="58"/>
    </row>
    <row r="715" customFormat="false" ht="15.75" hidden="false" customHeight="true" outlineLevel="0" collapsed="false">
      <c r="A715" s="57"/>
      <c r="H715" s="58"/>
      <c r="I715" s="58"/>
    </row>
    <row r="716" customFormat="false" ht="15.75" hidden="false" customHeight="true" outlineLevel="0" collapsed="false">
      <c r="A716" s="57"/>
      <c r="H716" s="58"/>
      <c r="I716" s="58"/>
    </row>
    <row r="717" customFormat="false" ht="15.75" hidden="false" customHeight="true" outlineLevel="0" collapsed="false">
      <c r="A717" s="57"/>
      <c r="H717" s="58"/>
      <c r="I717" s="58"/>
    </row>
    <row r="718" customFormat="false" ht="15.75" hidden="false" customHeight="true" outlineLevel="0" collapsed="false">
      <c r="A718" s="57"/>
      <c r="H718" s="58"/>
      <c r="I718" s="58"/>
    </row>
    <row r="719" customFormat="false" ht="15.75" hidden="false" customHeight="true" outlineLevel="0" collapsed="false">
      <c r="A719" s="57"/>
      <c r="H719" s="58"/>
      <c r="I719" s="58"/>
    </row>
    <row r="720" customFormat="false" ht="15.75" hidden="false" customHeight="true" outlineLevel="0" collapsed="false">
      <c r="A720" s="57"/>
      <c r="H720" s="58"/>
      <c r="I720" s="58"/>
    </row>
    <row r="721" customFormat="false" ht="15.75" hidden="false" customHeight="true" outlineLevel="0" collapsed="false">
      <c r="A721" s="57"/>
      <c r="H721" s="58"/>
      <c r="I721" s="58"/>
    </row>
    <row r="722" customFormat="false" ht="15.75" hidden="false" customHeight="true" outlineLevel="0" collapsed="false">
      <c r="A722" s="57"/>
      <c r="H722" s="58"/>
      <c r="I722" s="58"/>
    </row>
    <row r="723" customFormat="false" ht="15.75" hidden="false" customHeight="true" outlineLevel="0" collapsed="false">
      <c r="A723" s="57"/>
      <c r="H723" s="58"/>
      <c r="I723" s="58"/>
    </row>
    <row r="724" customFormat="false" ht="15.75" hidden="false" customHeight="true" outlineLevel="0" collapsed="false">
      <c r="A724" s="57"/>
      <c r="H724" s="58"/>
      <c r="I724" s="58"/>
    </row>
    <row r="725" customFormat="false" ht="15.75" hidden="false" customHeight="true" outlineLevel="0" collapsed="false">
      <c r="A725" s="57"/>
      <c r="H725" s="58"/>
      <c r="I725" s="58"/>
    </row>
    <row r="726" customFormat="false" ht="15.75" hidden="false" customHeight="true" outlineLevel="0" collapsed="false">
      <c r="A726" s="57"/>
      <c r="H726" s="58"/>
      <c r="I726" s="58"/>
    </row>
    <row r="727" customFormat="false" ht="15.75" hidden="false" customHeight="true" outlineLevel="0" collapsed="false">
      <c r="A727" s="57"/>
      <c r="H727" s="58"/>
      <c r="I727" s="58"/>
    </row>
    <row r="728" customFormat="false" ht="15.75" hidden="false" customHeight="true" outlineLevel="0" collapsed="false">
      <c r="A728" s="57"/>
      <c r="H728" s="58"/>
      <c r="I728" s="58"/>
    </row>
    <row r="729" customFormat="false" ht="15.75" hidden="false" customHeight="true" outlineLevel="0" collapsed="false">
      <c r="A729" s="57"/>
      <c r="H729" s="58"/>
      <c r="I729" s="58"/>
    </row>
    <row r="730" customFormat="false" ht="15.75" hidden="false" customHeight="true" outlineLevel="0" collapsed="false">
      <c r="A730" s="57"/>
      <c r="H730" s="58"/>
      <c r="I730" s="58"/>
    </row>
    <row r="731" customFormat="false" ht="15.75" hidden="false" customHeight="true" outlineLevel="0" collapsed="false">
      <c r="A731" s="57"/>
      <c r="H731" s="58"/>
      <c r="I731" s="58"/>
    </row>
    <row r="732" customFormat="false" ht="15.75" hidden="false" customHeight="true" outlineLevel="0" collapsed="false">
      <c r="A732" s="57"/>
      <c r="H732" s="58"/>
      <c r="I732" s="58"/>
    </row>
    <row r="733" customFormat="false" ht="15.75" hidden="false" customHeight="true" outlineLevel="0" collapsed="false">
      <c r="A733" s="57"/>
      <c r="H733" s="58"/>
      <c r="I733" s="58"/>
    </row>
    <row r="734" customFormat="false" ht="15.75" hidden="false" customHeight="true" outlineLevel="0" collapsed="false">
      <c r="A734" s="57"/>
      <c r="H734" s="58"/>
      <c r="I734" s="58"/>
    </row>
    <row r="735" customFormat="false" ht="15.75" hidden="false" customHeight="true" outlineLevel="0" collapsed="false">
      <c r="A735" s="57"/>
      <c r="H735" s="58"/>
      <c r="I735" s="58"/>
    </row>
    <row r="736" customFormat="false" ht="15.75" hidden="false" customHeight="true" outlineLevel="0" collapsed="false">
      <c r="A736" s="57"/>
      <c r="H736" s="58"/>
      <c r="I736" s="58"/>
    </row>
    <row r="737" customFormat="false" ht="15.75" hidden="false" customHeight="true" outlineLevel="0" collapsed="false">
      <c r="A737" s="57"/>
      <c r="H737" s="58"/>
      <c r="I737" s="58"/>
    </row>
    <row r="738" customFormat="false" ht="15.75" hidden="false" customHeight="true" outlineLevel="0" collapsed="false">
      <c r="A738" s="57"/>
      <c r="H738" s="58"/>
      <c r="I738" s="58"/>
    </row>
    <row r="739" customFormat="false" ht="15.75" hidden="false" customHeight="true" outlineLevel="0" collapsed="false">
      <c r="A739" s="57"/>
      <c r="H739" s="58"/>
      <c r="I739" s="58"/>
    </row>
    <row r="740" customFormat="false" ht="15.75" hidden="false" customHeight="true" outlineLevel="0" collapsed="false">
      <c r="A740" s="57"/>
      <c r="H740" s="58"/>
      <c r="I740" s="58"/>
    </row>
    <row r="741" customFormat="false" ht="15.75" hidden="false" customHeight="true" outlineLevel="0" collapsed="false">
      <c r="A741" s="57"/>
      <c r="H741" s="58"/>
      <c r="I741" s="58"/>
    </row>
    <row r="742" customFormat="false" ht="15.75" hidden="false" customHeight="true" outlineLevel="0" collapsed="false">
      <c r="A742" s="57"/>
      <c r="H742" s="58"/>
      <c r="I742" s="58"/>
    </row>
    <row r="743" customFormat="false" ht="15.75" hidden="false" customHeight="true" outlineLevel="0" collapsed="false">
      <c r="A743" s="57"/>
      <c r="H743" s="58"/>
      <c r="I743" s="58"/>
    </row>
    <row r="744" customFormat="false" ht="15.75" hidden="false" customHeight="true" outlineLevel="0" collapsed="false">
      <c r="A744" s="57"/>
      <c r="H744" s="58"/>
      <c r="I744" s="58"/>
    </row>
    <row r="745" customFormat="false" ht="15.75" hidden="false" customHeight="true" outlineLevel="0" collapsed="false">
      <c r="A745" s="57"/>
      <c r="H745" s="58"/>
      <c r="I745" s="58"/>
    </row>
    <row r="746" customFormat="false" ht="15.75" hidden="false" customHeight="true" outlineLevel="0" collapsed="false">
      <c r="A746" s="57"/>
      <c r="H746" s="58"/>
      <c r="I746" s="58"/>
    </row>
    <row r="747" customFormat="false" ht="15.75" hidden="false" customHeight="true" outlineLevel="0" collapsed="false">
      <c r="A747" s="57"/>
      <c r="H747" s="58"/>
      <c r="I747" s="58"/>
    </row>
    <row r="748" customFormat="false" ht="15.75" hidden="false" customHeight="true" outlineLevel="0" collapsed="false">
      <c r="A748" s="57"/>
      <c r="H748" s="58"/>
      <c r="I748" s="58"/>
    </row>
    <row r="749" customFormat="false" ht="15.75" hidden="false" customHeight="true" outlineLevel="0" collapsed="false">
      <c r="A749" s="57"/>
      <c r="H749" s="58"/>
      <c r="I749" s="58"/>
    </row>
    <row r="750" customFormat="false" ht="15.75" hidden="false" customHeight="true" outlineLevel="0" collapsed="false">
      <c r="A750" s="57"/>
      <c r="H750" s="58"/>
      <c r="I750" s="58"/>
    </row>
    <row r="751" customFormat="false" ht="15.75" hidden="false" customHeight="true" outlineLevel="0" collapsed="false">
      <c r="A751" s="57"/>
      <c r="H751" s="58"/>
      <c r="I751" s="58"/>
    </row>
    <row r="752" customFormat="false" ht="15.75" hidden="false" customHeight="true" outlineLevel="0" collapsed="false">
      <c r="A752" s="57"/>
      <c r="H752" s="58"/>
      <c r="I752" s="58"/>
    </row>
    <row r="753" customFormat="false" ht="15.75" hidden="false" customHeight="true" outlineLevel="0" collapsed="false">
      <c r="A753" s="57"/>
      <c r="H753" s="58"/>
      <c r="I753" s="58"/>
    </row>
    <row r="754" customFormat="false" ht="15.75" hidden="false" customHeight="true" outlineLevel="0" collapsed="false">
      <c r="A754" s="57"/>
      <c r="H754" s="58"/>
      <c r="I754" s="58"/>
    </row>
    <row r="755" customFormat="false" ht="15.75" hidden="false" customHeight="true" outlineLevel="0" collapsed="false">
      <c r="A755" s="57"/>
      <c r="H755" s="58"/>
      <c r="I755" s="58"/>
    </row>
    <row r="756" customFormat="false" ht="15.75" hidden="false" customHeight="true" outlineLevel="0" collapsed="false">
      <c r="A756" s="57"/>
      <c r="H756" s="58"/>
      <c r="I756" s="58"/>
    </row>
    <row r="757" customFormat="false" ht="15.75" hidden="false" customHeight="true" outlineLevel="0" collapsed="false">
      <c r="A757" s="57"/>
      <c r="H757" s="58"/>
      <c r="I757" s="58"/>
    </row>
    <row r="758" customFormat="false" ht="15.75" hidden="false" customHeight="true" outlineLevel="0" collapsed="false">
      <c r="A758" s="57"/>
      <c r="H758" s="58"/>
      <c r="I758" s="58"/>
    </row>
    <row r="759" customFormat="false" ht="15.75" hidden="false" customHeight="true" outlineLevel="0" collapsed="false">
      <c r="A759" s="57"/>
      <c r="H759" s="58"/>
      <c r="I759" s="58"/>
    </row>
    <row r="760" customFormat="false" ht="15.75" hidden="false" customHeight="true" outlineLevel="0" collapsed="false">
      <c r="A760" s="57"/>
      <c r="H760" s="58"/>
      <c r="I760" s="58"/>
    </row>
    <row r="761" customFormat="false" ht="15.75" hidden="false" customHeight="true" outlineLevel="0" collapsed="false">
      <c r="A761" s="57"/>
      <c r="H761" s="58"/>
      <c r="I761" s="58"/>
    </row>
    <row r="762" customFormat="false" ht="15.75" hidden="false" customHeight="true" outlineLevel="0" collapsed="false">
      <c r="A762" s="57"/>
      <c r="H762" s="58"/>
      <c r="I762" s="58"/>
    </row>
    <row r="763" customFormat="false" ht="15.75" hidden="false" customHeight="true" outlineLevel="0" collapsed="false">
      <c r="A763" s="57"/>
      <c r="H763" s="58"/>
      <c r="I763" s="58"/>
    </row>
    <row r="764" customFormat="false" ht="15.75" hidden="false" customHeight="true" outlineLevel="0" collapsed="false">
      <c r="A764" s="57"/>
      <c r="H764" s="58"/>
      <c r="I764" s="58"/>
    </row>
    <row r="765" customFormat="false" ht="15.75" hidden="false" customHeight="true" outlineLevel="0" collapsed="false">
      <c r="A765" s="57"/>
      <c r="H765" s="58"/>
      <c r="I765" s="58"/>
    </row>
    <row r="766" customFormat="false" ht="15.75" hidden="false" customHeight="true" outlineLevel="0" collapsed="false">
      <c r="A766" s="57"/>
      <c r="H766" s="58"/>
      <c r="I766" s="58"/>
    </row>
    <row r="767" customFormat="false" ht="15.75" hidden="false" customHeight="true" outlineLevel="0" collapsed="false">
      <c r="A767" s="57"/>
      <c r="H767" s="58"/>
      <c r="I767" s="58"/>
    </row>
    <row r="768" customFormat="false" ht="15.75" hidden="false" customHeight="true" outlineLevel="0" collapsed="false">
      <c r="A768" s="57"/>
      <c r="H768" s="58"/>
      <c r="I768" s="58"/>
    </row>
    <row r="769" customFormat="false" ht="15.75" hidden="false" customHeight="true" outlineLevel="0" collapsed="false">
      <c r="A769" s="57"/>
      <c r="H769" s="58"/>
      <c r="I769" s="58"/>
    </row>
    <row r="770" customFormat="false" ht="15.75" hidden="false" customHeight="true" outlineLevel="0" collapsed="false">
      <c r="A770" s="57"/>
      <c r="H770" s="58"/>
      <c r="I770" s="58"/>
    </row>
    <row r="771" customFormat="false" ht="15.75" hidden="false" customHeight="true" outlineLevel="0" collapsed="false">
      <c r="A771" s="57"/>
      <c r="H771" s="58"/>
      <c r="I771" s="58"/>
    </row>
    <row r="772" customFormat="false" ht="15.75" hidden="false" customHeight="true" outlineLevel="0" collapsed="false">
      <c r="A772" s="57"/>
      <c r="H772" s="58"/>
      <c r="I772" s="58"/>
    </row>
    <row r="773" customFormat="false" ht="15.75" hidden="false" customHeight="true" outlineLevel="0" collapsed="false">
      <c r="A773" s="57"/>
      <c r="H773" s="58"/>
      <c r="I773" s="58"/>
    </row>
    <row r="774" customFormat="false" ht="15.75" hidden="false" customHeight="true" outlineLevel="0" collapsed="false">
      <c r="A774" s="57"/>
      <c r="H774" s="58"/>
      <c r="I774" s="58"/>
    </row>
    <row r="775" customFormat="false" ht="15.75" hidden="false" customHeight="true" outlineLevel="0" collapsed="false">
      <c r="A775" s="57"/>
      <c r="H775" s="58"/>
      <c r="I775" s="58"/>
    </row>
    <row r="776" customFormat="false" ht="15.75" hidden="false" customHeight="true" outlineLevel="0" collapsed="false">
      <c r="A776" s="57"/>
      <c r="H776" s="58"/>
      <c r="I776" s="58"/>
    </row>
    <row r="777" customFormat="false" ht="15.75" hidden="false" customHeight="true" outlineLevel="0" collapsed="false">
      <c r="A777" s="57"/>
      <c r="H777" s="58"/>
      <c r="I777" s="58"/>
    </row>
    <row r="778" customFormat="false" ht="15.75" hidden="false" customHeight="true" outlineLevel="0" collapsed="false">
      <c r="A778" s="57"/>
      <c r="H778" s="58"/>
      <c r="I778" s="58"/>
    </row>
    <row r="779" customFormat="false" ht="15.75" hidden="false" customHeight="true" outlineLevel="0" collapsed="false">
      <c r="A779" s="57"/>
      <c r="H779" s="58"/>
      <c r="I779" s="58"/>
    </row>
    <row r="780" customFormat="false" ht="15.75" hidden="false" customHeight="true" outlineLevel="0" collapsed="false">
      <c r="A780" s="57"/>
      <c r="H780" s="58"/>
      <c r="I780" s="58"/>
    </row>
    <row r="781" customFormat="false" ht="15.75" hidden="false" customHeight="true" outlineLevel="0" collapsed="false">
      <c r="A781" s="57"/>
      <c r="H781" s="58"/>
      <c r="I781" s="58"/>
    </row>
    <row r="782" customFormat="false" ht="15.75" hidden="false" customHeight="true" outlineLevel="0" collapsed="false">
      <c r="A782" s="57"/>
      <c r="H782" s="58"/>
      <c r="I782" s="58"/>
    </row>
    <row r="783" customFormat="false" ht="15.75" hidden="false" customHeight="true" outlineLevel="0" collapsed="false">
      <c r="A783" s="57"/>
      <c r="H783" s="58"/>
      <c r="I783" s="58"/>
    </row>
    <row r="784" customFormat="false" ht="15.75" hidden="false" customHeight="true" outlineLevel="0" collapsed="false">
      <c r="A784" s="57"/>
      <c r="H784" s="58"/>
      <c r="I784" s="58"/>
    </row>
    <row r="785" customFormat="false" ht="15.75" hidden="false" customHeight="true" outlineLevel="0" collapsed="false">
      <c r="A785" s="57"/>
      <c r="H785" s="58"/>
      <c r="I785" s="58"/>
    </row>
    <row r="786" customFormat="false" ht="15.75" hidden="false" customHeight="true" outlineLevel="0" collapsed="false">
      <c r="A786" s="57"/>
      <c r="H786" s="58"/>
      <c r="I786" s="58"/>
    </row>
    <row r="787" customFormat="false" ht="15.75" hidden="false" customHeight="true" outlineLevel="0" collapsed="false">
      <c r="A787" s="57"/>
      <c r="H787" s="58"/>
      <c r="I787" s="58"/>
    </row>
    <row r="788" customFormat="false" ht="15.75" hidden="false" customHeight="true" outlineLevel="0" collapsed="false">
      <c r="A788" s="57"/>
      <c r="H788" s="58"/>
      <c r="I788" s="58"/>
    </row>
    <row r="789" customFormat="false" ht="15.75" hidden="false" customHeight="true" outlineLevel="0" collapsed="false">
      <c r="A789" s="57"/>
      <c r="H789" s="58"/>
      <c r="I789" s="58"/>
    </row>
    <row r="790" customFormat="false" ht="15.75" hidden="false" customHeight="true" outlineLevel="0" collapsed="false">
      <c r="A790" s="57"/>
      <c r="H790" s="58"/>
      <c r="I790" s="58"/>
    </row>
    <row r="791" customFormat="false" ht="15.75" hidden="false" customHeight="true" outlineLevel="0" collapsed="false">
      <c r="A791" s="57"/>
      <c r="H791" s="58"/>
      <c r="I791" s="58"/>
    </row>
    <row r="792" customFormat="false" ht="15.75" hidden="false" customHeight="true" outlineLevel="0" collapsed="false">
      <c r="A792" s="57"/>
      <c r="H792" s="58"/>
      <c r="I792" s="58"/>
    </row>
    <row r="793" customFormat="false" ht="15.75" hidden="false" customHeight="true" outlineLevel="0" collapsed="false">
      <c r="A793" s="57"/>
      <c r="H793" s="58"/>
      <c r="I793" s="58"/>
    </row>
    <row r="794" customFormat="false" ht="15.75" hidden="false" customHeight="true" outlineLevel="0" collapsed="false">
      <c r="A794" s="57"/>
      <c r="H794" s="58"/>
      <c r="I794" s="58"/>
    </row>
    <row r="795" customFormat="false" ht="15.75" hidden="false" customHeight="true" outlineLevel="0" collapsed="false">
      <c r="A795" s="57"/>
      <c r="H795" s="58"/>
      <c r="I795" s="58"/>
    </row>
    <row r="796" customFormat="false" ht="15.75" hidden="false" customHeight="true" outlineLevel="0" collapsed="false">
      <c r="A796" s="57"/>
      <c r="H796" s="58"/>
      <c r="I796" s="58"/>
    </row>
    <row r="797" customFormat="false" ht="15.75" hidden="false" customHeight="true" outlineLevel="0" collapsed="false">
      <c r="A797" s="57"/>
      <c r="H797" s="58"/>
      <c r="I797" s="58"/>
    </row>
    <row r="798" customFormat="false" ht="15.75" hidden="false" customHeight="true" outlineLevel="0" collapsed="false">
      <c r="A798" s="57"/>
      <c r="H798" s="58"/>
      <c r="I798" s="58"/>
    </row>
    <row r="799" customFormat="false" ht="15.75" hidden="false" customHeight="true" outlineLevel="0" collapsed="false">
      <c r="A799" s="57"/>
      <c r="H799" s="58"/>
      <c r="I799" s="58"/>
    </row>
    <row r="800" customFormat="false" ht="15.75" hidden="false" customHeight="true" outlineLevel="0" collapsed="false">
      <c r="A800" s="57"/>
      <c r="H800" s="58"/>
      <c r="I800" s="58"/>
    </row>
    <row r="801" customFormat="false" ht="15.75" hidden="false" customHeight="true" outlineLevel="0" collapsed="false">
      <c r="A801" s="57"/>
      <c r="H801" s="58"/>
      <c r="I801" s="58"/>
    </row>
    <row r="802" customFormat="false" ht="15.75" hidden="false" customHeight="true" outlineLevel="0" collapsed="false">
      <c r="A802" s="57"/>
      <c r="H802" s="58"/>
      <c r="I802" s="58"/>
    </row>
    <row r="803" customFormat="false" ht="15.75" hidden="false" customHeight="true" outlineLevel="0" collapsed="false">
      <c r="A803" s="57"/>
      <c r="H803" s="58"/>
      <c r="I803" s="58"/>
    </row>
    <row r="804" customFormat="false" ht="15.75" hidden="false" customHeight="true" outlineLevel="0" collapsed="false">
      <c r="A804" s="57"/>
      <c r="H804" s="58"/>
      <c r="I804" s="58"/>
    </row>
    <row r="805" customFormat="false" ht="15.75" hidden="false" customHeight="true" outlineLevel="0" collapsed="false">
      <c r="A805" s="57"/>
      <c r="H805" s="58"/>
      <c r="I805" s="58"/>
    </row>
    <row r="806" customFormat="false" ht="15.75" hidden="false" customHeight="true" outlineLevel="0" collapsed="false">
      <c r="A806" s="57"/>
      <c r="H806" s="58"/>
      <c r="I806" s="58"/>
    </row>
    <row r="807" customFormat="false" ht="15.75" hidden="false" customHeight="true" outlineLevel="0" collapsed="false">
      <c r="A807" s="57"/>
      <c r="H807" s="58"/>
      <c r="I807" s="58"/>
    </row>
    <row r="808" customFormat="false" ht="15.75" hidden="false" customHeight="true" outlineLevel="0" collapsed="false">
      <c r="A808" s="57"/>
      <c r="H808" s="58"/>
      <c r="I808" s="58"/>
    </row>
    <row r="809" customFormat="false" ht="15.75" hidden="false" customHeight="true" outlineLevel="0" collapsed="false">
      <c r="A809" s="57"/>
      <c r="H809" s="58"/>
      <c r="I809" s="58"/>
    </row>
    <row r="810" customFormat="false" ht="15.75" hidden="false" customHeight="true" outlineLevel="0" collapsed="false">
      <c r="A810" s="57"/>
      <c r="H810" s="58"/>
      <c r="I810" s="58"/>
    </row>
    <row r="811" customFormat="false" ht="15.75" hidden="false" customHeight="true" outlineLevel="0" collapsed="false">
      <c r="A811" s="57"/>
      <c r="H811" s="58"/>
      <c r="I811" s="58"/>
    </row>
    <row r="812" customFormat="false" ht="15.75" hidden="false" customHeight="true" outlineLevel="0" collapsed="false">
      <c r="A812" s="57"/>
      <c r="H812" s="58"/>
      <c r="I812" s="58"/>
    </row>
    <row r="813" customFormat="false" ht="15.75" hidden="false" customHeight="true" outlineLevel="0" collapsed="false">
      <c r="A813" s="57"/>
      <c r="H813" s="58"/>
      <c r="I813" s="58"/>
    </row>
    <row r="814" customFormat="false" ht="15.75" hidden="false" customHeight="true" outlineLevel="0" collapsed="false">
      <c r="A814" s="57"/>
      <c r="H814" s="58"/>
      <c r="I814" s="58"/>
    </row>
    <row r="815" customFormat="false" ht="15.75" hidden="false" customHeight="true" outlineLevel="0" collapsed="false">
      <c r="A815" s="57"/>
      <c r="H815" s="58"/>
      <c r="I815" s="58"/>
    </row>
    <row r="816" customFormat="false" ht="15.75" hidden="false" customHeight="true" outlineLevel="0" collapsed="false">
      <c r="A816" s="57"/>
      <c r="H816" s="58"/>
      <c r="I816" s="58"/>
    </row>
    <row r="817" customFormat="false" ht="15.75" hidden="false" customHeight="true" outlineLevel="0" collapsed="false">
      <c r="A817" s="57"/>
      <c r="H817" s="58"/>
      <c r="I817" s="58"/>
    </row>
    <row r="818" customFormat="false" ht="15.75" hidden="false" customHeight="true" outlineLevel="0" collapsed="false">
      <c r="A818" s="57"/>
      <c r="H818" s="58"/>
      <c r="I818" s="58"/>
    </row>
    <row r="819" customFormat="false" ht="15.75" hidden="false" customHeight="true" outlineLevel="0" collapsed="false">
      <c r="A819" s="57"/>
      <c r="H819" s="58"/>
      <c r="I819" s="58"/>
    </row>
    <row r="820" customFormat="false" ht="15.75" hidden="false" customHeight="true" outlineLevel="0" collapsed="false">
      <c r="A820" s="57"/>
      <c r="H820" s="58"/>
      <c r="I820" s="58"/>
    </row>
    <row r="821" customFormat="false" ht="15.75" hidden="false" customHeight="true" outlineLevel="0" collapsed="false">
      <c r="A821" s="57"/>
      <c r="H821" s="58"/>
      <c r="I821" s="58"/>
    </row>
    <row r="822" customFormat="false" ht="15.75" hidden="false" customHeight="true" outlineLevel="0" collapsed="false">
      <c r="A822" s="57"/>
      <c r="H822" s="58"/>
      <c r="I822" s="58"/>
    </row>
    <row r="823" customFormat="false" ht="15.75" hidden="false" customHeight="true" outlineLevel="0" collapsed="false">
      <c r="A823" s="57"/>
      <c r="H823" s="58"/>
      <c r="I823" s="58"/>
    </row>
    <row r="824" customFormat="false" ht="15.75" hidden="false" customHeight="true" outlineLevel="0" collapsed="false">
      <c r="A824" s="57"/>
      <c r="H824" s="58"/>
      <c r="I824" s="58"/>
    </row>
    <row r="825" customFormat="false" ht="15.75" hidden="false" customHeight="true" outlineLevel="0" collapsed="false">
      <c r="A825" s="57"/>
      <c r="H825" s="58"/>
      <c r="I825" s="58"/>
    </row>
    <row r="826" customFormat="false" ht="15.75" hidden="false" customHeight="true" outlineLevel="0" collapsed="false">
      <c r="A826" s="57"/>
      <c r="H826" s="58"/>
      <c r="I826" s="58"/>
    </row>
    <row r="827" customFormat="false" ht="15.75" hidden="false" customHeight="true" outlineLevel="0" collapsed="false">
      <c r="A827" s="57"/>
      <c r="H827" s="58"/>
      <c r="I827" s="58"/>
    </row>
    <row r="828" customFormat="false" ht="15.75" hidden="false" customHeight="true" outlineLevel="0" collapsed="false">
      <c r="A828" s="57"/>
      <c r="H828" s="58"/>
      <c r="I828" s="58"/>
    </row>
    <row r="829" customFormat="false" ht="15.75" hidden="false" customHeight="true" outlineLevel="0" collapsed="false">
      <c r="A829" s="57"/>
      <c r="H829" s="58"/>
      <c r="I829" s="58"/>
    </row>
    <row r="830" customFormat="false" ht="15.75" hidden="false" customHeight="true" outlineLevel="0" collapsed="false">
      <c r="A830" s="57"/>
      <c r="H830" s="58"/>
      <c r="I830" s="58"/>
    </row>
    <row r="831" customFormat="false" ht="15.75" hidden="false" customHeight="true" outlineLevel="0" collapsed="false">
      <c r="A831" s="57"/>
      <c r="H831" s="58"/>
      <c r="I831" s="58"/>
    </row>
    <row r="832" customFormat="false" ht="15.75" hidden="false" customHeight="true" outlineLevel="0" collapsed="false">
      <c r="A832" s="57"/>
      <c r="H832" s="58"/>
      <c r="I832" s="58"/>
    </row>
    <row r="833" customFormat="false" ht="15.75" hidden="false" customHeight="true" outlineLevel="0" collapsed="false">
      <c r="A833" s="57"/>
      <c r="H833" s="58"/>
      <c r="I833" s="58"/>
    </row>
    <row r="834" customFormat="false" ht="15.75" hidden="false" customHeight="true" outlineLevel="0" collapsed="false">
      <c r="A834" s="57"/>
      <c r="H834" s="58"/>
      <c r="I834" s="58"/>
    </row>
    <row r="835" customFormat="false" ht="15.75" hidden="false" customHeight="true" outlineLevel="0" collapsed="false">
      <c r="A835" s="57"/>
      <c r="H835" s="58"/>
      <c r="I835" s="58"/>
    </row>
    <row r="836" customFormat="false" ht="15.75" hidden="false" customHeight="true" outlineLevel="0" collapsed="false">
      <c r="A836" s="57"/>
      <c r="H836" s="58"/>
      <c r="I836" s="58"/>
    </row>
    <row r="837" customFormat="false" ht="15.75" hidden="false" customHeight="true" outlineLevel="0" collapsed="false">
      <c r="A837" s="57"/>
      <c r="H837" s="58"/>
      <c r="I837" s="58"/>
    </row>
    <row r="838" customFormat="false" ht="15.75" hidden="false" customHeight="true" outlineLevel="0" collapsed="false">
      <c r="A838" s="57"/>
      <c r="H838" s="58"/>
      <c r="I838" s="58"/>
    </row>
    <row r="839" customFormat="false" ht="15.75" hidden="false" customHeight="true" outlineLevel="0" collapsed="false">
      <c r="A839" s="57"/>
      <c r="H839" s="58"/>
      <c r="I839" s="58"/>
    </row>
    <row r="840" customFormat="false" ht="15.75" hidden="false" customHeight="true" outlineLevel="0" collapsed="false">
      <c r="A840" s="57"/>
      <c r="H840" s="58"/>
      <c r="I840" s="58"/>
    </row>
    <row r="841" customFormat="false" ht="15.75" hidden="false" customHeight="true" outlineLevel="0" collapsed="false">
      <c r="A841" s="57"/>
      <c r="H841" s="58"/>
      <c r="I841" s="58"/>
    </row>
    <row r="842" customFormat="false" ht="15.75" hidden="false" customHeight="true" outlineLevel="0" collapsed="false">
      <c r="A842" s="57"/>
      <c r="H842" s="58"/>
      <c r="I842" s="58"/>
    </row>
    <row r="843" customFormat="false" ht="15.75" hidden="false" customHeight="true" outlineLevel="0" collapsed="false">
      <c r="A843" s="57"/>
      <c r="H843" s="58"/>
      <c r="I843" s="58"/>
    </row>
    <row r="844" customFormat="false" ht="15.75" hidden="false" customHeight="true" outlineLevel="0" collapsed="false">
      <c r="A844" s="57"/>
      <c r="H844" s="58"/>
      <c r="I844" s="58"/>
    </row>
    <row r="845" customFormat="false" ht="15.75" hidden="false" customHeight="true" outlineLevel="0" collapsed="false">
      <c r="A845" s="57"/>
      <c r="H845" s="58"/>
      <c r="I845" s="58"/>
    </row>
    <row r="846" customFormat="false" ht="15.75" hidden="false" customHeight="true" outlineLevel="0" collapsed="false">
      <c r="A846" s="57"/>
      <c r="H846" s="58"/>
      <c r="I846" s="58"/>
    </row>
    <row r="847" customFormat="false" ht="15.75" hidden="false" customHeight="true" outlineLevel="0" collapsed="false">
      <c r="A847" s="57"/>
      <c r="H847" s="58"/>
      <c r="I847" s="58"/>
    </row>
    <row r="848" customFormat="false" ht="15.75" hidden="false" customHeight="true" outlineLevel="0" collapsed="false">
      <c r="A848" s="57"/>
      <c r="H848" s="58"/>
      <c r="I848" s="58"/>
    </row>
    <row r="849" customFormat="false" ht="15.75" hidden="false" customHeight="true" outlineLevel="0" collapsed="false">
      <c r="A849" s="57"/>
      <c r="H849" s="58"/>
      <c r="I849" s="58"/>
    </row>
    <row r="850" customFormat="false" ht="15.75" hidden="false" customHeight="true" outlineLevel="0" collapsed="false">
      <c r="A850" s="57"/>
      <c r="H850" s="58"/>
      <c r="I850" s="58"/>
    </row>
    <row r="851" customFormat="false" ht="15.75" hidden="false" customHeight="true" outlineLevel="0" collapsed="false">
      <c r="A851" s="57"/>
      <c r="H851" s="58"/>
      <c r="I851" s="58"/>
    </row>
    <row r="852" customFormat="false" ht="15.75" hidden="false" customHeight="true" outlineLevel="0" collapsed="false">
      <c r="A852" s="57"/>
      <c r="H852" s="58"/>
      <c r="I852" s="58"/>
    </row>
    <row r="853" customFormat="false" ht="15.75" hidden="false" customHeight="true" outlineLevel="0" collapsed="false">
      <c r="A853" s="57"/>
      <c r="H853" s="58"/>
      <c r="I853" s="58"/>
    </row>
    <row r="854" customFormat="false" ht="15.75" hidden="false" customHeight="true" outlineLevel="0" collapsed="false">
      <c r="A854" s="57"/>
      <c r="H854" s="58"/>
      <c r="I854" s="58"/>
    </row>
    <row r="855" customFormat="false" ht="15.75" hidden="false" customHeight="true" outlineLevel="0" collapsed="false">
      <c r="A855" s="57"/>
      <c r="H855" s="58"/>
      <c r="I855" s="58"/>
    </row>
    <row r="856" customFormat="false" ht="15.75" hidden="false" customHeight="true" outlineLevel="0" collapsed="false">
      <c r="A856" s="57"/>
      <c r="H856" s="58"/>
      <c r="I856" s="58"/>
    </row>
    <row r="857" customFormat="false" ht="15.75" hidden="false" customHeight="true" outlineLevel="0" collapsed="false">
      <c r="A857" s="57"/>
      <c r="H857" s="58"/>
      <c r="I857" s="58"/>
    </row>
    <row r="858" customFormat="false" ht="15.75" hidden="false" customHeight="true" outlineLevel="0" collapsed="false">
      <c r="A858" s="57"/>
      <c r="H858" s="58"/>
      <c r="I858" s="58"/>
    </row>
    <row r="859" customFormat="false" ht="15.75" hidden="false" customHeight="true" outlineLevel="0" collapsed="false">
      <c r="A859" s="57"/>
      <c r="H859" s="58"/>
      <c r="I859" s="58"/>
    </row>
    <row r="860" customFormat="false" ht="15.75" hidden="false" customHeight="true" outlineLevel="0" collapsed="false">
      <c r="A860" s="57"/>
      <c r="H860" s="58"/>
      <c r="I860" s="58"/>
    </row>
    <row r="861" customFormat="false" ht="15.75" hidden="false" customHeight="true" outlineLevel="0" collapsed="false">
      <c r="A861" s="57"/>
      <c r="H861" s="58"/>
      <c r="I861" s="58"/>
    </row>
    <row r="862" customFormat="false" ht="15.75" hidden="false" customHeight="true" outlineLevel="0" collapsed="false">
      <c r="A862" s="57"/>
      <c r="H862" s="58"/>
      <c r="I862" s="58"/>
    </row>
    <row r="863" customFormat="false" ht="15.75" hidden="false" customHeight="true" outlineLevel="0" collapsed="false">
      <c r="A863" s="57"/>
      <c r="H863" s="58"/>
      <c r="I863" s="58"/>
    </row>
    <row r="864" customFormat="false" ht="15.75" hidden="false" customHeight="true" outlineLevel="0" collapsed="false">
      <c r="A864" s="57"/>
      <c r="H864" s="58"/>
      <c r="I864" s="58"/>
    </row>
    <row r="865" customFormat="false" ht="15.75" hidden="false" customHeight="true" outlineLevel="0" collapsed="false">
      <c r="A865" s="57"/>
      <c r="H865" s="58"/>
      <c r="I865" s="58"/>
    </row>
    <row r="866" customFormat="false" ht="15.75" hidden="false" customHeight="true" outlineLevel="0" collapsed="false">
      <c r="A866" s="57"/>
      <c r="H866" s="58"/>
      <c r="I866" s="58"/>
    </row>
    <row r="867" customFormat="false" ht="15.75" hidden="false" customHeight="true" outlineLevel="0" collapsed="false">
      <c r="A867" s="57"/>
      <c r="H867" s="58"/>
      <c r="I867" s="58"/>
    </row>
    <row r="868" customFormat="false" ht="15.75" hidden="false" customHeight="true" outlineLevel="0" collapsed="false">
      <c r="A868" s="57"/>
      <c r="H868" s="58"/>
      <c r="I868" s="58"/>
    </row>
    <row r="869" customFormat="false" ht="15.75" hidden="false" customHeight="true" outlineLevel="0" collapsed="false">
      <c r="A869" s="57"/>
      <c r="H869" s="58"/>
      <c r="I869" s="58"/>
    </row>
    <row r="870" customFormat="false" ht="15.75" hidden="false" customHeight="true" outlineLevel="0" collapsed="false">
      <c r="A870" s="57"/>
      <c r="H870" s="58"/>
      <c r="I870" s="58"/>
    </row>
    <row r="871" customFormat="false" ht="15.75" hidden="false" customHeight="true" outlineLevel="0" collapsed="false">
      <c r="A871" s="57"/>
      <c r="H871" s="58"/>
      <c r="I871" s="58"/>
    </row>
    <row r="872" customFormat="false" ht="15.75" hidden="false" customHeight="true" outlineLevel="0" collapsed="false">
      <c r="A872" s="57"/>
      <c r="H872" s="58"/>
      <c r="I872" s="58"/>
    </row>
    <row r="873" customFormat="false" ht="15.75" hidden="false" customHeight="true" outlineLevel="0" collapsed="false">
      <c r="A873" s="57"/>
      <c r="H873" s="58"/>
      <c r="I873" s="58"/>
    </row>
    <row r="874" customFormat="false" ht="15.75" hidden="false" customHeight="true" outlineLevel="0" collapsed="false">
      <c r="A874" s="57"/>
      <c r="H874" s="58"/>
      <c r="I874" s="58"/>
    </row>
    <row r="875" customFormat="false" ht="15.75" hidden="false" customHeight="true" outlineLevel="0" collapsed="false">
      <c r="A875" s="57"/>
      <c r="H875" s="58"/>
      <c r="I875" s="58"/>
    </row>
    <row r="876" customFormat="false" ht="15.75" hidden="false" customHeight="true" outlineLevel="0" collapsed="false">
      <c r="A876" s="57"/>
      <c r="H876" s="58"/>
      <c r="I876" s="58"/>
    </row>
    <row r="877" customFormat="false" ht="15.75" hidden="false" customHeight="true" outlineLevel="0" collapsed="false">
      <c r="A877" s="57"/>
      <c r="H877" s="58"/>
      <c r="I877" s="58"/>
    </row>
    <row r="878" customFormat="false" ht="15.75" hidden="false" customHeight="true" outlineLevel="0" collapsed="false">
      <c r="A878" s="57"/>
      <c r="H878" s="58"/>
      <c r="I878" s="58"/>
    </row>
    <row r="879" customFormat="false" ht="15.75" hidden="false" customHeight="true" outlineLevel="0" collapsed="false">
      <c r="A879" s="57"/>
      <c r="H879" s="58"/>
      <c r="I879" s="58"/>
    </row>
    <row r="880" customFormat="false" ht="15.75" hidden="false" customHeight="true" outlineLevel="0" collapsed="false">
      <c r="A880" s="57"/>
      <c r="H880" s="58"/>
      <c r="I880" s="58"/>
    </row>
    <row r="881" customFormat="false" ht="15.75" hidden="false" customHeight="true" outlineLevel="0" collapsed="false">
      <c r="A881" s="57"/>
      <c r="H881" s="58"/>
      <c r="I881" s="58"/>
    </row>
    <row r="882" customFormat="false" ht="15.75" hidden="false" customHeight="true" outlineLevel="0" collapsed="false">
      <c r="A882" s="57"/>
      <c r="H882" s="58"/>
      <c r="I882" s="58"/>
    </row>
    <row r="883" customFormat="false" ht="15.75" hidden="false" customHeight="true" outlineLevel="0" collapsed="false">
      <c r="A883" s="57"/>
      <c r="H883" s="58"/>
      <c r="I883" s="58"/>
    </row>
    <row r="884" customFormat="false" ht="15.75" hidden="false" customHeight="true" outlineLevel="0" collapsed="false">
      <c r="A884" s="57"/>
      <c r="H884" s="58"/>
      <c r="I884" s="58"/>
    </row>
    <row r="885" customFormat="false" ht="15.75" hidden="false" customHeight="true" outlineLevel="0" collapsed="false">
      <c r="A885" s="57"/>
      <c r="H885" s="58"/>
      <c r="I885" s="58"/>
    </row>
    <row r="886" customFormat="false" ht="15.75" hidden="false" customHeight="true" outlineLevel="0" collapsed="false">
      <c r="A886" s="57"/>
      <c r="H886" s="58"/>
      <c r="I886" s="58"/>
    </row>
    <row r="887" customFormat="false" ht="15.75" hidden="false" customHeight="true" outlineLevel="0" collapsed="false">
      <c r="A887" s="57"/>
      <c r="H887" s="58"/>
      <c r="I887" s="58"/>
    </row>
    <row r="888" customFormat="false" ht="15.75" hidden="false" customHeight="true" outlineLevel="0" collapsed="false">
      <c r="A888" s="57"/>
      <c r="H888" s="58"/>
      <c r="I888" s="58"/>
    </row>
    <row r="889" customFormat="false" ht="15.75" hidden="false" customHeight="true" outlineLevel="0" collapsed="false">
      <c r="A889" s="57"/>
      <c r="H889" s="58"/>
      <c r="I889" s="58"/>
    </row>
    <row r="890" customFormat="false" ht="15.75" hidden="false" customHeight="true" outlineLevel="0" collapsed="false">
      <c r="A890" s="57"/>
      <c r="H890" s="58"/>
      <c r="I890" s="58"/>
    </row>
    <row r="891" customFormat="false" ht="15.75" hidden="false" customHeight="true" outlineLevel="0" collapsed="false">
      <c r="A891" s="57"/>
      <c r="H891" s="58"/>
      <c r="I891" s="58"/>
    </row>
    <row r="892" customFormat="false" ht="15.75" hidden="false" customHeight="true" outlineLevel="0" collapsed="false">
      <c r="A892" s="57"/>
      <c r="H892" s="58"/>
      <c r="I892" s="58"/>
    </row>
    <row r="893" customFormat="false" ht="15.75" hidden="false" customHeight="true" outlineLevel="0" collapsed="false">
      <c r="A893" s="57"/>
      <c r="H893" s="58"/>
      <c r="I893" s="58"/>
    </row>
    <row r="894" customFormat="false" ht="15.75" hidden="false" customHeight="true" outlineLevel="0" collapsed="false">
      <c r="A894" s="57"/>
      <c r="H894" s="58"/>
      <c r="I894" s="58"/>
    </row>
    <row r="895" customFormat="false" ht="15.75" hidden="false" customHeight="true" outlineLevel="0" collapsed="false">
      <c r="A895" s="57"/>
      <c r="H895" s="58"/>
      <c r="I895" s="58"/>
    </row>
    <row r="896" customFormat="false" ht="15.75" hidden="false" customHeight="true" outlineLevel="0" collapsed="false">
      <c r="A896" s="57"/>
      <c r="H896" s="58"/>
      <c r="I896" s="58"/>
    </row>
    <row r="897" customFormat="false" ht="15.75" hidden="false" customHeight="true" outlineLevel="0" collapsed="false">
      <c r="A897" s="57"/>
      <c r="H897" s="58"/>
      <c r="I897" s="58"/>
    </row>
    <row r="898" customFormat="false" ht="15.75" hidden="false" customHeight="true" outlineLevel="0" collapsed="false">
      <c r="A898" s="57"/>
      <c r="H898" s="58"/>
      <c r="I898" s="58"/>
    </row>
  </sheetData>
  <sheetProtection sheet="true" password="8a82" objects="true" scenarios="true"/>
  <mergeCells count="154">
    <mergeCell ref="A1:I1"/>
    <mergeCell ref="B2:H2"/>
    <mergeCell ref="A3:A4"/>
    <mergeCell ref="B3:B4"/>
    <mergeCell ref="C3:G4"/>
    <mergeCell ref="H3:H4"/>
    <mergeCell ref="I3:I4"/>
    <mergeCell ref="C5:G5"/>
    <mergeCell ref="A6:A9"/>
    <mergeCell ref="C6:G6"/>
    <mergeCell ref="C7:G7"/>
    <mergeCell ref="C8:G8"/>
    <mergeCell ref="C9:G9"/>
    <mergeCell ref="C10:G10"/>
    <mergeCell ref="A11:A15"/>
    <mergeCell ref="C11:G11"/>
    <mergeCell ref="C12:G12"/>
    <mergeCell ref="C13:G13"/>
    <mergeCell ref="C14:G14"/>
    <mergeCell ref="C15:G15"/>
    <mergeCell ref="C16:G16"/>
    <mergeCell ref="A17:A20"/>
    <mergeCell ref="C17:G17"/>
    <mergeCell ref="C18:G18"/>
    <mergeCell ref="C19:G19"/>
    <mergeCell ref="C20:G20"/>
    <mergeCell ref="C21:G21"/>
    <mergeCell ref="A22:A42"/>
    <mergeCell ref="C22:G22"/>
    <mergeCell ref="C23:G23"/>
    <mergeCell ref="C24:G24"/>
    <mergeCell ref="C25:G25"/>
    <mergeCell ref="C26:G26"/>
    <mergeCell ref="C27:G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4:A52"/>
    <mergeCell ref="A53:A56"/>
    <mergeCell ref="A57:A58"/>
    <mergeCell ref="A59:A64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C134:G134"/>
    <mergeCell ref="C135:G135"/>
    <mergeCell ref="C136:G136"/>
    <mergeCell ref="C137:G137"/>
    <mergeCell ref="C138:G138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C154:G154"/>
    <mergeCell ref="C155:G155"/>
    <mergeCell ref="C156:G156"/>
    <mergeCell ref="C157:G157"/>
    <mergeCell ref="C158:G158"/>
    <mergeCell ref="C159:G159"/>
    <mergeCell ref="C160:G160"/>
    <mergeCell ref="C161:G161"/>
    <mergeCell ref="C162:G162"/>
    <mergeCell ref="C163:G163"/>
    <mergeCell ref="C164:G164"/>
    <mergeCell ref="B165:G165"/>
    <mergeCell ref="F166:G166"/>
  </mergeCells>
  <printOptions headings="false" gridLines="false" gridLinesSet="true" horizontalCentered="false" verticalCentered="false"/>
  <pageMargins left="0.984027777777778" right="0.984027777777778" top="0.747916666666667" bottom="0.747916666666667" header="0.511805555555555" footer="0.511805555555555"/>
  <pageSetup paperSize="14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2021-08-23T20:07:00Z</dcterms:created>
  <dc:creator/>
  <dc:description/>
  <dc:language>pt-BR</dc:language>
  <cp:lastModifiedBy/>
  <cp:lastPrinted>2024-01-24T09:06:33Z</cp:lastPrinted>
  <dcterms:modified xsi:type="dcterms:W3CDTF">2024-01-24T13:27:09Z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088A86B63EF3482B9235B746C18B567A</vt:lpwstr>
  </property>
  <property fmtid="{D5CDD505-2E9C-101B-9397-08002B2CF9AE}" pid="3" name="KSOProductBuildVer">
    <vt:lpwstr>1046-12.2.0.13215</vt:lpwstr>
  </property>
</Properties>
</file>